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T:\080農林水産局\040農業生産課\☆020_園芸振興Ｇ\☆010_野菜振興\●燃油価格高騰緊急対策\R8燃料\01_業務方法書・細則変更\00_1_R8 県業務方法書\溶け込み一式R8\様式（黒字）\"/>
    </mc:Choice>
  </mc:AlternateContent>
  <xr:revisionPtr revIDLastSave="0" documentId="13_ncr:1_{79902E6C-6470-458D-9602-2B7E7AB2A3F2}" xr6:coauthVersionLast="47" xr6:coauthVersionMax="47" xr10:uidLastSave="{00000000-0000-0000-0000-000000000000}"/>
  <bookViews>
    <workbookView xWindow="-120" yWindow="-120" windowWidth="29040" windowHeight="15720" xr2:uid="{675068AE-D39F-454D-98CA-8DDDE5A18CE7}"/>
  </bookViews>
  <sheets>
    <sheet name="Sheet1" sheetId="1" r:id="rId1"/>
  </sheets>
  <definedNames>
    <definedName name="_xlnm.Print_Area" localSheetId="0">Sheet1!$A$1:$K$164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1" i="1" l="1"/>
  <c r="F134" i="1" s="1"/>
  <c r="H103" i="1"/>
  <c r="F97" i="1"/>
  <c r="F100" i="1" s="1"/>
  <c r="D97" i="1"/>
  <c r="D100" i="1" s="1"/>
  <c r="I133" i="1" l="1"/>
  <c r="I132" i="1"/>
  <c r="I130" i="1"/>
  <c r="I129" i="1"/>
  <c r="F54" i="1" a="1"/>
  <c r="F54" i="1" s="1"/>
  <c r="F79" i="1" a="1"/>
  <c r="F79" i="1" s="1"/>
  <c r="F78" i="1" a="1"/>
  <c r="F78" i="1" s="1"/>
  <c r="F77" i="1" a="1"/>
  <c r="F77" i="1" s="1"/>
  <c r="F76" i="1" a="1"/>
  <c r="F76" i="1" s="1"/>
  <c r="F75" i="1" a="1"/>
  <c r="F75" i="1" s="1"/>
  <c r="F74" i="1" a="1"/>
  <c r="F74" i="1" s="1"/>
  <c r="F73" i="1" a="1"/>
  <c r="F73" i="1" s="1"/>
  <c r="F72" i="1" a="1"/>
  <c r="F72" i="1" s="1"/>
  <c r="F71" i="1" a="1"/>
  <c r="F71" i="1" s="1"/>
  <c r="F70" i="1" a="1"/>
  <c r="F70" i="1" s="1"/>
  <c r="F69" i="1" a="1"/>
  <c r="F69" i="1" s="1"/>
  <c r="F68" i="1" a="1"/>
  <c r="F68" i="1" s="1"/>
  <c r="F67" i="1" a="1"/>
  <c r="F67" i="1" s="1"/>
  <c r="F66" i="1" a="1"/>
  <c r="F66" i="1" s="1"/>
  <c r="F65" i="1" a="1"/>
  <c r="F65" i="1" s="1"/>
  <c r="F64" i="1" a="1"/>
  <c r="F64" i="1" s="1"/>
  <c r="F63" i="1" a="1"/>
  <c r="F63" i="1" s="1"/>
  <c r="F62" i="1" a="1"/>
  <c r="F62" i="1" s="1"/>
  <c r="F61" i="1" a="1"/>
  <c r="F61" i="1" s="1"/>
  <c r="F60" i="1" a="1"/>
  <c r="F60" i="1" s="1"/>
  <c r="F59" i="1" a="1"/>
  <c r="F59" i="1" s="1"/>
  <c r="F58" i="1" a="1"/>
  <c r="F58" i="1" s="1"/>
  <c r="F57" i="1" a="1"/>
  <c r="F57" i="1" s="1"/>
  <c r="F56" i="1" a="1"/>
  <c r="F56" i="1" s="1"/>
  <c r="F55" i="1" a="1"/>
  <c r="F55" i="1" s="1"/>
  <c r="H111" i="1"/>
  <c r="J111" i="1" s="1"/>
  <c r="H112" i="1"/>
  <c r="J112" i="1" s="1"/>
  <c r="H113" i="1"/>
  <c r="J113" i="1" s="1"/>
  <c r="H110" i="1"/>
  <c r="J110" i="1" s="1"/>
  <c r="D101" i="1" l="1"/>
  <c r="I134" i="1"/>
  <c r="H99" i="1"/>
  <c r="J99" i="1" s="1"/>
  <c r="H98" i="1"/>
  <c r="J98" i="1" s="1"/>
  <c r="H96" i="1"/>
  <c r="J96" i="1" s="1"/>
  <c r="H95" i="1"/>
  <c r="J95" i="1" s="1"/>
  <c r="I131" i="1" l="1"/>
  <c r="F101" i="1"/>
  <c r="F135" i="1"/>
  <c r="I135" i="1" s="1"/>
  <c r="H100" i="1"/>
  <c r="J100" i="1" s="1"/>
  <c r="H97" i="1"/>
  <c r="J97" i="1" s="1"/>
  <c r="H101" i="1" l="1"/>
  <c r="J101" i="1" s="1"/>
  <c r="F80" i="1" a="1"/>
  <c r="F80" i="1" s="1"/>
  <c r="F83" i="1" l="1" a="1"/>
  <c r="F83" i="1" s="1"/>
  <c r="F82" i="1" a="1"/>
  <c r="F82" i="1" s="1"/>
  <c r="F81" i="1" a="1"/>
  <c r="F8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<sst xmlns="http://schemas.openxmlformats.org/spreadsheetml/2006/main" count="181" uniqueCount="114">
  <si>
    <t>別紙様式第３号（第８条第１項関係）</t>
  </si>
  <si>
    <t>番　　　号　</t>
  </si>
  <si>
    <t>年　月　日　</t>
  </si>
  <si>
    <t>（農業者組織）</t>
  </si>
  <si>
    <t>（別添）</t>
  </si>
  <si>
    <t>策定主体名：</t>
  </si>
  <si>
    <t>第１　施設園芸セーフティネット構築事業実施状況</t>
  </si>
  <si>
    <t>対象期間</t>
  </si>
  <si>
    <t>（セーフティネット加入構成員の内訳）</t>
  </si>
  <si>
    <t>番号</t>
  </si>
  <si>
    <t>○年度補填金支払額(円)</t>
  </si>
  <si>
    <t>備考</t>
  </si>
  <si>
    <t>合　計</t>
  </si>
  <si>
    <t>（注）件数が多い場合等は、本表を別葉とする。</t>
  </si>
  <si>
    <t>（注）番号は、事業実施計画と同じ番号を用いること。</t>
  </si>
  <si>
    <t>第２　省エネルギーに関する目標の達成状況（毎年度報告）</t>
  </si>
  <si>
    <t>燃料の種類</t>
  </si>
  <si>
    <t>年間（加温期間）使用量</t>
  </si>
  <si>
    <t>削減量</t>
  </si>
  <si>
    <t>③＝①－②</t>
  </si>
  <si>
    <t>削減率</t>
  </si>
  <si>
    <t>④＝③／①×100</t>
  </si>
  <si>
    <t>％</t>
  </si>
  <si>
    <t>ＬＰガス</t>
  </si>
  <si>
    <t>ＬＮＧ</t>
  </si>
  <si>
    <t>㎥</t>
  </si>
  <si>
    <t>合計（A重油換算）</t>
  </si>
  <si>
    <t>10a当たり</t>
  </si>
  <si>
    <t>（注）重量での把握が困難な場合は、単位を数量に変更して記載してもよいものとする。</t>
  </si>
  <si>
    <t>年間（加温期間）</t>
  </si>
  <si>
    <t>（２）達成状況</t>
  </si>
  <si>
    <t>⑥＝(①－⑤)/①×100</t>
  </si>
  <si>
    <t>％　</t>
  </si>
  <si>
    <t>生産量実績 ⑤</t>
  </si>
  <si>
    <t>住所</t>
    <rPh sb="0" eb="2">
      <t>ジュウショ</t>
    </rPh>
    <phoneticPr fontId="1"/>
  </si>
  <si>
    <t>燃料の
種類</t>
    <rPh sb="0" eb="2">
      <t>ネンリョウ</t>
    </rPh>
    <rPh sb="4" eb="6">
      <t>シュルイ</t>
    </rPh>
    <phoneticPr fontId="1"/>
  </si>
  <si>
    <t>燃料購入
設定数量</t>
    <phoneticPr fontId="1"/>
  </si>
  <si>
    <t>A重油</t>
    <rPh sb="1" eb="3">
      <t>ジュウユ</t>
    </rPh>
    <phoneticPr fontId="1"/>
  </si>
  <si>
    <t>灯油</t>
    <rPh sb="0" eb="2">
      <t>トウユ</t>
    </rPh>
    <phoneticPr fontId="1"/>
  </si>
  <si>
    <t>LPG</t>
    <phoneticPr fontId="1"/>
  </si>
  <si>
    <t>LNG</t>
    <phoneticPr fontId="1"/>
  </si>
  <si>
    <t>氏　　名</t>
    <phoneticPr fontId="1"/>
  </si>
  <si>
    <t>うち補助金</t>
    <phoneticPr fontId="1"/>
  </si>
  <si>
    <t>a</t>
    <phoneticPr fontId="1"/>
  </si>
  <si>
    <t>ＬＮＧ
（㎥）</t>
    <phoneticPr fontId="1"/>
  </si>
  <si>
    <t>温室面積</t>
    <rPh sb="0" eb="4">
      <t>オンシツメンセキ</t>
    </rPh>
    <phoneticPr fontId="1"/>
  </si>
  <si>
    <t>10a換算</t>
    <rPh sb="3" eb="5">
      <t>カンサン</t>
    </rPh>
    <phoneticPr fontId="1"/>
  </si>
  <si>
    <t>年間（加温期間）生産量</t>
  </si>
  <si>
    <t>現　　在①</t>
  </si>
  <si>
    <t>目　　標②</t>
  </si>
  <si>
    <t>④＝
③／①×100</t>
    <phoneticPr fontId="1"/>
  </si>
  <si>
    <t>１t当たりの
燃料使用量</t>
    <phoneticPr fontId="1"/>
  </si>
  <si>
    <t>年間（加温期間）抑制量：目標　②</t>
    <phoneticPr fontId="1"/>
  </si>
  <si>
    <t>抑制率③＝②／①×100</t>
    <phoneticPr fontId="1"/>
  </si>
  <si>
    <t>合計
（A重油換算）</t>
    <phoneticPr fontId="1"/>
  </si>
  <si>
    <t>(単位生産量当たり燃料使用量を削減する目標）</t>
    <phoneticPr fontId="1"/>
  </si>
  <si>
    <t>年間（加温期間）使用量：現在　①</t>
    <phoneticPr fontId="1"/>
  </si>
  <si>
    <t>計
（灯油の場合はＡ重油に換算）</t>
    <rPh sb="0" eb="1">
      <t>ケイ</t>
    </rPh>
    <phoneticPr fontId="1"/>
  </si>
  <si>
    <t>年間（加温期間）使用量実績⑤</t>
    <phoneticPr fontId="1"/>
  </si>
  <si>
    <t>削減率⑥＝
(①－⑤)/①×100</t>
    <phoneticPr fontId="1"/>
  </si>
  <si>
    <t>1t当たりの燃料使用量</t>
    <phoneticPr fontId="1"/>
  </si>
  <si>
    <t>年間（加温期間）抑制量実績 ④</t>
    <phoneticPr fontId="1"/>
  </si>
  <si>
    <t>抑制率⑤＝④/①×100</t>
    <phoneticPr fontId="1"/>
  </si>
  <si>
    <t>（注）「年間（加温期間）抑制量実績」欄は、省エネルギー等対策推進計画に取り組んだ年度における
     抑制実績（小数点以下第１位を四捨五入）を記載する。</t>
    <phoneticPr fontId="1"/>
  </si>
  <si>
    <t>ｔ</t>
    <phoneticPr fontId="1"/>
  </si>
  <si>
    <t>（注４）支援対象者内で複数の品目を生産している場合は、作付け戸数上位３品目（又は作付け戸数で全体の
    ７ 割に達するまでの品目）について、枠を追加して記載する。</t>
    <phoneticPr fontId="1"/>
  </si>
  <si>
    <t>（注１）｢年間(加温期間)生産量実績」欄は、省エネルギー等対策推進計画に取り組んだ年度における生産量
      実績（小数点以下第１位を四捨五入）を記載する。</t>
    <phoneticPr fontId="1"/>
  </si>
  <si>
    <t>代表者の氏名</t>
    <phoneticPr fontId="1"/>
  </si>
  <si>
    <t>名称</t>
    <phoneticPr fontId="1"/>
  </si>
  <si>
    <t>月</t>
    <phoneticPr fontId="1"/>
  </si>
  <si>
    <t>～</t>
    <phoneticPr fontId="1"/>
  </si>
  <si>
    <t>１　省エネルギー等対策推進計画に取り組んだ事業年度
　</t>
    <phoneticPr fontId="1"/>
  </si>
  <si>
    <t>令和</t>
  </si>
  <si>
    <t>事業年度</t>
    <phoneticPr fontId="1"/>
  </si>
  <si>
    <t>目標年度</t>
  </si>
  <si>
    <t>Ａ重油</t>
    <phoneticPr fontId="1"/>
  </si>
  <si>
    <t>２　目標未達成の場合、達成に向けた取組の方向性</t>
    <phoneticPr fontId="1"/>
  </si>
  <si>
    <t>生産量
（品目名：　　　　　）</t>
    <phoneticPr fontId="1"/>
  </si>
  <si>
    <t>　施設園芸等燃料価格高騰対策業務方法書（令和○○年○○月○○日付け広島県農業再生協議会作成）第８条第１項の規定により別添のとおり報告する。</t>
    <rPh sb="33" eb="35">
      <t>ヒロシマ</t>
    </rPh>
    <rPh sb="35" eb="36">
      <t>ケン</t>
    </rPh>
    <rPh sb="36" eb="38">
      <t>ノウギョウ</t>
    </rPh>
    <rPh sb="38" eb="40">
      <t>サイセイ</t>
    </rPh>
    <rPh sb="40" eb="43">
      <t>キョウギカイ</t>
    </rPh>
    <rPh sb="43" eb="44">
      <t>サク</t>
    </rPh>
    <phoneticPr fontId="1"/>
  </si>
  <si>
    <t>％</t>
    <phoneticPr fontId="1"/>
  </si>
  <si>
    <t>m³</t>
    <phoneticPr fontId="1"/>
  </si>
  <si>
    <t>灯油</t>
    <phoneticPr fontId="1"/>
  </si>
  <si>
    <t>広島県農業再生協議会会長　様</t>
    <rPh sb="0" eb="3">
      <t>ヒロシマケン</t>
    </rPh>
    <rPh sb="3" eb="7">
      <t>ノウギョウサイセイ</t>
    </rPh>
    <rPh sb="13" eb="14">
      <t>サマ</t>
    </rPh>
    <phoneticPr fontId="1"/>
  </si>
  <si>
    <r>
      <t xml:space="preserve">現　　在 </t>
    </r>
    <r>
      <rPr>
        <sz val="9"/>
        <rFont val="ＭＳ 明朝"/>
        <family val="1"/>
        <charset val="128"/>
      </rPr>
      <t>①</t>
    </r>
  </si>
  <si>
    <r>
      <t>目　　標</t>
    </r>
    <r>
      <rPr>
        <sz val="9"/>
        <rFont val="ＭＳ 明朝"/>
        <family val="1"/>
        <charset val="128"/>
      </rPr>
      <t>②</t>
    </r>
  </si>
  <si>
    <t>kL</t>
  </si>
  <si>
    <t>kL</t>
    <phoneticPr fontId="1"/>
  </si>
  <si>
    <t>kg</t>
  </si>
  <si>
    <t>kg</t>
    <phoneticPr fontId="1"/>
  </si>
  <si>
    <t xml:space="preserve"> (注1)「年間(加温期間)使用量実績」欄は、省エネルギー等対策推進計画に取り組んだ年度における使用量実績
　　　（小数点以下第１位を四捨五入）を記載する。</t>
    <rPh sb="2" eb="3">
      <t>チュウ</t>
    </rPh>
    <phoneticPr fontId="1"/>
  </si>
  <si>
    <t>（注３）重量での把握が困難な場合は、単位を数量に変更して記載してもよいものとする。</t>
    <phoneticPr fontId="1"/>
  </si>
  <si>
    <t>燃料補填金積立額(円)※</t>
    <rPh sb="1" eb="2">
      <t>リョウ</t>
    </rPh>
    <phoneticPr fontId="1"/>
  </si>
  <si>
    <t>（注）※は、「燃料購入予定数量(ﾘｯﾄﾙ)×積立単価(円/ﾘｯﾄﾙ)×1/2」で算出（農家積立分）。</t>
    <rPh sb="8" eb="9">
      <t>リョウ</t>
    </rPh>
    <phoneticPr fontId="1"/>
  </si>
  <si>
    <t>Ａ重油
（kL）</t>
    <phoneticPr fontId="1"/>
  </si>
  <si>
    <t>灯油
（kL）</t>
    <phoneticPr fontId="1"/>
  </si>
  <si>
    <r>
      <t xml:space="preserve">計（kL）
</t>
    </r>
    <r>
      <rPr>
        <sz val="8"/>
        <rFont val="ＭＳ 明朝"/>
        <family val="1"/>
        <charset val="128"/>
      </rPr>
      <t>（灯油の場合はＡ重油に換算）</t>
    </r>
    <rPh sb="0" eb="1">
      <t>ケイ</t>
    </rPh>
    <phoneticPr fontId="1"/>
  </si>
  <si>
    <t>ＬＰガス
（kg）</t>
    <phoneticPr fontId="1"/>
  </si>
  <si>
    <t>10a当たり
（kL)</t>
    <phoneticPr fontId="1"/>
  </si>
  <si>
    <t>【令和〇事業年度報告用】</t>
    <phoneticPr fontId="1"/>
  </si>
  <si>
    <t>施設園芸等燃料価格高騰対策実施状況報告書（令和〇事業年度）</t>
    <phoneticPr fontId="1"/>
  </si>
  <si>
    <t>〇事業年度</t>
    <phoneticPr fontId="1"/>
  </si>
  <si>
    <t>令和〇年７月～令和〇年６月</t>
    <phoneticPr fontId="1"/>
  </si>
  <si>
    <r>
      <t>合計</t>
    </r>
    <r>
      <rPr>
        <sz val="10"/>
        <rFont val="ＭＳ 明朝"/>
        <family val="1"/>
        <charset val="128"/>
      </rPr>
      <t xml:space="preserve">
(A重油換算)</t>
    </r>
    <r>
      <rPr>
        <sz val="9"/>
        <rFont val="ＭＳ 明朝"/>
        <family val="1"/>
        <charset val="128"/>
      </rPr>
      <t>（kL)</t>
    </r>
    <phoneticPr fontId="1"/>
  </si>
  <si>
    <r>
      <t xml:space="preserve">生産量
</t>
    </r>
    <r>
      <rPr>
        <sz val="9"/>
        <rFont val="ＭＳ 明朝"/>
        <family val="1"/>
        <charset val="128"/>
      </rPr>
      <t>（品目名：　　）</t>
    </r>
    <phoneticPr fontId="1"/>
  </si>
  <si>
    <t>（10a当たり燃料使用量を削減する目標）</t>
    <rPh sb="7" eb="9">
      <t>ネンリョウ</t>
    </rPh>
    <phoneticPr fontId="1"/>
  </si>
  <si>
    <t>（注） 省エネルギー等対策推進計画第１の３の（１）10a当たり燃料使用量を削減する目標から転記する。</t>
    <rPh sb="31" eb="33">
      <t>ネンリョウ</t>
    </rPh>
    <phoneticPr fontId="1"/>
  </si>
  <si>
    <t>（注） 省エネルギー等対策推進計画第１の３の（３）単位生産量当たり燃料使用量を削減する目標から転記する。</t>
    <rPh sb="33" eb="35">
      <t>ネンリョウ</t>
    </rPh>
    <phoneticPr fontId="1"/>
  </si>
  <si>
    <t>（民間の金融商品や備蓄タンク等を活用して燃料コストの変動を抑制する目標）</t>
    <rPh sb="20" eb="22">
      <t>ネンリョウ</t>
    </rPh>
    <phoneticPr fontId="1"/>
  </si>
  <si>
    <t>（注） 省エネルギー等対策推進計画第１の３の（３）民間の金融商品や備蓄タンク等を活用して燃料コストの
　　　変動を抑制する目標から転記する。</t>
    <rPh sb="44" eb="46">
      <t>ネンリョウ</t>
    </rPh>
    <phoneticPr fontId="1"/>
  </si>
  <si>
    <t>（10a当たり燃料使用量を削減）</t>
    <rPh sb="8" eb="9">
      <t>リョウ</t>
    </rPh>
    <phoneticPr fontId="1"/>
  </si>
  <si>
    <t xml:space="preserve"> (注2) 燃料使用量実績の合計欄には、灯油(L)に0.938を、LPガス(kg)に1.288を、LNG(㎥)に1.571を乗じて、
　　　それぞれをA重油使用量（L）に換算したもの（換算方法について、以下同様）とA重油使用量の合計を
　　　記載する。
  　　　なお、それぞれの数値については小数点以下第１位を四捨五入する。</t>
    <rPh sb="2" eb="3">
      <t>チュウ</t>
    </rPh>
    <phoneticPr fontId="1"/>
  </si>
  <si>
    <t>（単位生産量当たり燃料使用量を削減）</t>
    <rPh sb="9" eb="11">
      <t>ネンリョウ</t>
    </rPh>
    <phoneticPr fontId="1"/>
  </si>
  <si>
    <t>（注２）燃料使用量実績の合計欄には、灯油、LPガス、LNGをA重油使用量に換算したものとA重油使用量の
　　　合計を記載する。
        なお、それぞれの数値については小数点以下第１位を四捨五入する。</t>
    <phoneticPr fontId="1"/>
  </si>
  <si>
    <t>（民間の金融商品や備蓄タンク等を活用して燃料コストの変動を抑制）</t>
    <rPh sb="20" eb="22">
      <t>ネンリョウ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</si>
</sst>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
    <numFmt numFmtId="177" formatCode="0\K\L"/>
    <numFmt numFmtId="178" formatCode="0&quot;KG&quot;"/>
    <numFmt numFmtId="179" formatCode="0&quot;㎥&quot;"/>
    <numFmt numFmtId="180" formatCode="0.0\K\L"/>
    <numFmt numFmtId="181" formatCode="0\t"/>
    <numFmt numFmtId="182" formatCode="#,##0\k\L"/>
    <numFmt numFmtId="183" formatCode="#,##0&quot;kg&quot;"/>
    <numFmt numFmtId="184" formatCode="#,##0&quot;㎥&quot;"/>
  </numFmts>
  <fonts count="12" x14ac:knownFonts="1">
    <font>
      <sz val="11"/>
      <color theme="1"/>
      <name val="游ゴシック"/>
      <family val="2"/>
      <charset val="128"/>
      <scheme val="minor"/>
    </font>
    <font>
      <sz val="6"/>
      <name val="游ゴシック"/>
      <family val="2"/>
      <charset val="128"/>
      <scheme val="minor"/>
    </font>
    <font>
      <b/>
      <sz val="12"/>
      <name val="ＭＳ 明朝"/>
      <family val="1"/>
      <charset val="128"/>
    </font>
    <font>
      <sz val="11"/>
      <name val="ＭＳ 明朝"/>
      <family val="1"/>
      <charset val="128"/>
    </font>
    <font>
      <sz val="10"/>
      <name val="ＭＳ 明朝"/>
      <family val="1"/>
      <charset val="128"/>
    </font>
    <font>
      <sz val="9"/>
      <name val="ＭＳ 明朝"/>
      <family val="1"/>
      <charset val="128"/>
    </font>
    <font>
      <sz val="12"/>
      <name val="ＭＳ 明朝"/>
      <family val="1"/>
      <charset val="128"/>
    </font>
    <font>
      <sz val="8"/>
      <name val="ＭＳ 明朝"/>
      <family val="1"/>
      <charset val="128"/>
    </font>
    <font>
      <sz val="10.5"/>
      <name val="ＭＳ 明朝"/>
      <family val="1"/>
      <charset val="128"/>
    </font>
    <font>
      <b/>
      <sz val="10.5"/>
      <name val="ＭＳ 明朝"/>
      <family val="1"/>
      <charset val="128"/>
    </font>
    <font>
      <b/>
      <sz val="11"/>
      <name val="ＭＳ 明朝"/>
      <family val="1"/>
      <charset val="128"/>
    </font>
    <font>
      <u/>
      <sz val="11"/>
      <name val="ＭＳ 明朝"/>
      <family val="1"/>
      <charset val="128"/>
    </font>
  </fonts>
  <fills count="2">
    <fill>
      <patternFill patternType="none"/>
    </fill>
    <fill>
      <patternFill patternType="gray125"/>
    </fill>
  </fills>
  <borders count="48">
    <border>
      <left/>
      <right/>
      <top/>
      <bottom/>
      <diagonal/>
    </border>
    <border>
      <left/>
      <right style="medium">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bottom style="hair">
        <color indexed="64"/>
      </bottom>
      <diagonal/>
    </border>
    <border>
      <left/>
      <right style="medium">
        <color indexed="64"/>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hair">
        <color indexed="64"/>
      </bottom>
      <diagonal/>
    </border>
  </borders>
  <cellStyleXfs count="1">
    <xf numFmtId="0" fontId="0" fillId="0" borderId="0">
      <alignment vertical="center"/>
    </xf>
  </cellStyleXfs>
  <cellXfs count="215">
    <xf numFmtId="0" fontId="0" fillId="0" borderId="0" xfId="0">
      <alignment vertical="center"/>
    </xf>
    <xf numFmtId="0" fontId="3" fillId="0" borderId="7" xfId="0" applyFont="1" applyBorder="1" applyAlignment="1">
      <alignment horizontal="left" vertical="center" wrapText="1"/>
    </xf>
    <xf numFmtId="0" fontId="3" fillId="0" borderId="29" xfId="0" applyFont="1" applyBorder="1" applyAlignment="1">
      <alignment horizontal="justify" vertical="center" wrapText="1"/>
    </xf>
    <xf numFmtId="0" fontId="3" fillId="0" borderId="9" xfId="0" applyFont="1" applyBorder="1" applyAlignment="1">
      <alignment horizontal="left" vertical="center" wrapText="1"/>
    </xf>
    <xf numFmtId="0" fontId="3" fillId="0" borderId="5"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7" xfId="0" applyFont="1" applyBorder="1" applyAlignment="1">
      <alignment vertical="center" wrapText="1"/>
    </xf>
    <xf numFmtId="0" fontId="3" fillId="0" borderId="0" xfId="0" applyFont="1">
      <alignment vertical="center"/>
    </xf>
    <xf numFmtId="0" fontId="3" fillId="0" borderId="4" xfId="0" applyFont="1" applyBorder="1" applyAlignment="1">
      <alignment horizontal="center" vertical="center" wrapText="1"/>
    </xf>
    <xf numFmtId="9" fontId="3" fillId="0" borderId="4" xfId="0" applyNumberFormat="1" applyFont="1" applyBorder="1" applyAlignment="1">
      <alignment horizontal="right" vertical="center" wrapText="1"/>
    </xf>
    <xf numFmtId="0" fontId="5" fillId="0" borderId="24" xfId="0" applyFont="1" applyBorder="1" applyAlignment="1">
      <alignment horizontal="left" vertical="center" wrapText="1"/>
    </xf>
    <xf numFmtId="0" fontId="3" fillId="0" borderId="0" xfId="0" applyFont="1" applyAlignment="1">
      <alignment horizontal="center" vertical="center"/>
    </xf>
    <xf numFmtId="0" fontId="6" fillId="0" borderId="2" xfId="0" applyFont="1" applyBorder="1">
      <alignment vertical="center"/>
    </xf>
    <xf numFmtId="0" fontId="6" fillId="0" borderId="3" xfId="0" applyFont="1" applyBorder="1" applyAlignment="1">
      <alignment horizontal="center" vertical="center"/>
    </xf>
    <xf numFmtId="0" fontId="6" fillId="0" borderId="3" xfId="0" applyFont="1" applyBorder="1">
      <alignment vertical="center"/>
    </xf>
    <xf numFmtId="0" fontId="8" fillId="0" borderId="0" xfId="0" applyFont="1" applyAlignment="1">
      <alignment horizontal="left" vertical="center"/>
    </xf>
    <xf numFmtId="0" fontId="8" fillId="0" borderId="7" xfId="0" applyFont="1" applyBorder="1" applyAlignment="1">
      <alignment vertical="center" wrapText="1"/>
    </xf>
    <xf numFmtId="0" fontId="5" fillId="0" borderId="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1" xfId="0" applyFont="1" applyBorder="1" applyAlignment="1">
      <alignment horizontal="left" vertical="center" wrapText="1"/>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0" fontId="5" fillId="0" borderId="22" xfId="0" applyFont="1" applyBorder="1" applyAlignment="1">
      <alignment horizontal="left" vertical="center" wrapText="1"/>
    </xf>
    <xf numFmtId="0" fontId="5" fillId="0" borderId="25" xfId="0" applyFont="1" applyBorder="1" applyAlignment="1">
      <alignment horizontal="left" vertical="center" wrapText="1"/>
    </xf>
    <xf numFmtId="0" fontId="5" fillId="0" borderId="6" xfId="0" applyFont="1" applyBorder="1" applyAlignment="1">
      <alignment horizontal="left" vertical="center" wrapText="1"/>
    </xf>
    <xf numFmtId="0" fontId="5" fillId="0" borderId="26" xfId="0" applyFont="1" applyBorder="1" applyAlignment="1">
      <alignment horizontal="left" vertical="center" wrapText="1"/>
    </xf>
    <xf numFmtId="0" fontId="5" fillId="0" borderId="4" xfId="0" applyFont="1" applyBorder="1" applyAlignment="1">
      <alignment horizontal="left" vertical="center" wrapText="1"/>
    </xf>
    <xf numFmtId="0" fontId="5" fillId="0" borderId="7" xfId="0" applyFont="1" applyBorder="1" applyAlignment="1">
      <alignment horizontal="left" vertical="center" wrapText="1"/>
    </xf>
    <xf numFmtId="0" fontId="5" fillId="0" borderId="0" xfId="0" applyFont="1">
      <alignment vertical="center"/>
    </xf>
    <xf numFmtId="0" fontId="5" fillId="0" borderId="0" xfId="0" applyFont="1" applyAlignment="1">
      <alignment horizontal="left" vertical="center"/>
    </xf>
    <xf numFmtId="0" fontId="10" fillId="0" borderId="0" xfId="0" applyFont="1">
      <alignment vertical="center"/>
    </xf>
    <xf numFmtId="0" fontId="10" fillId="0" borderId="6" xfId="0" applyFont="1" applyBorder="1" applyAlignment="1">
      <alignment horizontal="right" vertical="center"/>
    </xf>
    <xf numFmtId="0" fontId="9" fillId="0" borderId="3" xfId="0" applyFont="1" applyBorder="1" applyAlignment="1">
      <alignment horizontal="center" vertical="center" wrapText="1"/>
    </xf>
    <xf numFmtId="0" fontId="9" fillId="0" borderId="7" xfId="0" applyFont="1" applyBorder="1" applyAlignment="1">
      <alignment vertical="center" wrapText="1"/>
    </xf>
    <xf numFmtId="0" fontId="10" fillId="0" borderId="11" xfId="0" applyFont="1" applyBorder="1">
      <alignment vertical="center"/>
    </xf>
    <xf numFmtId="0" fontId="10" fillId="0" borderId="4" xfId="0" applyFont="1" applyBorder="1" applyAlignment="1">
      <alignment horizontal="right" vertical="center" shrinkToFit="1"/>
    </xf>
    <xf numFmtId="0" fontId="3" fillId="0" borderId="0" xfId="0" applyFont="1" applyAlignment="1">
      <alignment horizontal="left" vertical="center"/>
    </xf>
    <xf numFmtId="9" fontId="3" fillId="0" borderId="15" xfId="0" applyNumberFormat="1" applyFont="1" applyBorder="1" applyAlignment="1">
      <alignment horizontal="right" vertical="center" wrapText="1"/>
    </xf>
    <xf numFmtId="176" fontId="3" fillId="0" borderId="6" xfId="0" applyNumberFormat="1" applyFont="1" applyBorder="1" applyAlignment="1">
      <alignment horizontal="right" vertical="center"/>
    </xf>
    <xf numFmtId="0" fontId="3" fillId="0" borderId="7" xfId="0" applyFont="1" applyBorder="1" applyAlignment="1">
      <alignment horizontal="left" vertical="center"/>
    </xf>
    <xf numFmtId="181" fontId="3" fillId="0" borderId="6" xfId="0" applyNumberFormat="1" applyFont="1" applyBorder="1" applyAlignment="1">
      <alignment vertical="center" wrapText="1"/>
    </xf>
    <xf numFmtId="181" fontId="3" fillId="0" borderId="7" xfId="0" applyNumberFormat="1" applyFont="1" applyBorder="1" applyAlignment="1">
      <alignment vertical="center" wrapText="1"/>
    </xf>
    <xf numFmtId="0" fontId="3" fillId="0" borderId="43" xfId="0" applyFont="1" applyBorder="1" applyAlignment="1">
      <alignment vertical="center" wrapText="1"/>
    </xf>
    <xf numFmtId="179" fontId="3" fillId="0" borderId="7" xfId="0" applyNumberFormat="1" applyFont="1" applyBorder="1" applyAlignment="1">
      <alignment vertical="center" wrapText="1"/>
    </xf>
    <xf numFmtId="0" fontId="5" fillId="0" borderId="0" xfId="0" applyFont="1" applyAlignment="1">
      <alignment vertical="center" wrapText="1"/>
    </xf>
    <xf numFmtId="0" fontId="7" fillId="0" borderId="0" xfId="0" applyFont="1" applyAlignment="1">
      <alignment vertical="center" wrapText="1"/>
    </xf>
    <xf numFmtId="9" fontId="3" fillId="0" borderId="7" xfId="0" applyNumberFormat="1" applyFont="1" applyBorder="1" applyAlignment="1">
      <alignment vertical="center" wrapText="1"/>
    </xf>
    <xf numFmtId="1" fontId="3" fillId="0" borderId="38" xfId="0" applyNumberFormat="1" applyFont="1" applyBorder="1" applyAlignment="1">
      <alignment vertical="center" wrapText="1"/>
    </xf>
    <xf numFmtId="0" fontId="3" fillId="0" borderId="40" xfId="0" applyFont="1" applyBorder="1" applyAlignment="1">
      <alignment vertical="center" wrapText="1"/>
    </xf>
    <xf numFmtId="1" fontId="3" fillId="0" borderId="22" xfId="0" applyNumberFormat="1" applyFont="1" applyBorder="1" applyAlignment="1">
      <alignment vertical="center" wrapText="1"/>
    </xf>
    <xf numFmtId="0" fontId="3" fillId="0" borderId="42" xfId="0" applyFont="1" applyBorder="1" applyAlignment="1">
      <alignment vertical="center" wrapText="1"/>
    </xf>
    <xf numFmtId="1" fontId="3" fillId="0" borderId="6" xfId="0" applyNumberFormat="1" applyFont="1" applyBorder="1" applyAlignment="1">
      <alignment vertical="center" wrapText="1"/>
    </xf>
    <xf numFmtId="0" fontId="3" fillId="0" borderId="29" xfId="0" applyFont="1" applyBorder="1" applyAlignment="1">
      <alignment vertical="center" wrapText="1"/>
    </xf>
    <xf numFmtId="1" fontId="3" fillId="0" borderId="41" xfId="0" applyNumberFormat="1" applyFont="1" applyBorder="1" applyAlignment="1">
      <alignment vertical="center" wrapText="1"/>
    </xf>
    <xf numFmtId="1" fontId="3" fillId="0" borderId="34" xfId="0" applyNumberFormat="1" applyFont="1" applyBorder="1" applyAlignment="1">
      <alignment vertical="center" wrapText="1"/>
    </xf>
    <xf numFmtId="176" fontId="3" fillId="0" borderId="4" xfId="0" applyNumberFormat="1" applyFont="1" applyBorder="1" applyAlignment="1">
      <alignment horizontal="center" vertical="center"/>
    </xf>
    <xf numFmtId="0" fontId="3" fillId="0" borderId="6" xfId="0" applyFont="1" applyBorder="1" applyAlignment="1">
      <alignment vertical="center" wrapText="1"/>
    </xf>
    <xf numFmtId="0" fontId="3" fillId="0" borderId="4" xfId="0" applyFont="1" applyBorder="1" applyAlignment="1">
      <alignment horizontal="center" vertical="center"/>
    </xf>
    <xf numFmtId="0" fontId="8" fillId="0" borderId="3" xfId="0" applyFont="1" applyBorder="1" applyAlignment="1">
      <alignment horizontal="center" vertical="center" wrapText="1"/>
    </xf>
    <xf numFmtId="0" fontId="8" fillId="0" borderId="3" xfId="0" applyFont="1" applyBorder="1" applyAlignment="1">
      <alignment horizontal="right" vertical="center" wrapText="1"/>
    </xf>
    <xf numFmtId="177" fontId="3" fillId="0" borderId="7" xfId="0" applyNumberFormat="1" applyFont="1" applyBorder="1" applyAlignment="1">
      <alignment vertical="center" wrapText="1"/>
    </xf>
    <xf numFmtId="178" fontId="3" fillId="0" borderId="7" xfId="0" applyNumberFormat="1" applyFont="1" applyBorder="1" applyAlignment="1">
      <alignment vertical="center" wrapText="1"/>
    </xf>
    <xf numFmtId="0" fontId="3" fillId="0" borderId="39" xfId="0" applyFont="1" applyBorder="1" applyAlignment="1">
      <alignment horizontal="left" vertical="center" wrapText="1"/>
    </xf>
    <xf numFmtId="0" fontId="3" fillId="0" borderId="13" xfId="0" applyFont="1" applyBorder="1" applyAlignment="1">
      <alignment horizontal="left" vertical="center" wrapText="1"/>
    </xf>
    <xf numFmtId="0" fontId="3" fillId="0" borderId="35" xfId="0" applyFont="1" applyBorder="1" applyAlignment="1">
      <alignment horizontal="left" vertical="center" wrapText="1"/>
    </xf>
    <xf numFmtId="9" fontId="3" fillId="0" borderId="47" xfId="0" applyNumberFormat="1" applyFont="1" applyBorder="1" applyAlignment="1">
      <alignment horizontal="right" vertical="center" wrapText="1"/>
    </xf>
    <xf numFmtId="0" fontId="8" fillId="0" borderId="3" xfId="0" applyFont="1" applyBorder="1" applyAlignment="1">
      <alignment horizontal="left" vertical="center" wrapText="1"/>
    </xf>
    <xf numFmtId="0" fontId="8" fillId="0" borderId="6" xfId="0" applyFont="1" applyBorder="1" applyAlignment="1">
      <alignment horizontal="right" vertical="center" wrapText="1"/>
    </xf>
    <xf numFmtId="0" fontId="5" fillId="0" borderId="10" xfId="0" applyFont="1" applyBorder="1" applyAlignment="1">
      <alignment horizontal="center" vertical="center" wrapText="1"/>
    </xf>
    <xf numFmtId="0" fontId="7" fillId="0" borderId="0" xfId="0" applyFont="1" applyAlignment="1">
      <alignment horizontal="left" vertical="center"/>
    </xf>
    <xf numFmtId="0" fontId="7" fillId="0" borderId="0" xfId="0" applyFont="1" applyAlignment="1">
      <alignment horizontal="center" vertical="center"/>
    </xf>
    <xf numFmtId="0" fontId="2" fillId="0" borderId="0" xfId="0" applyFont="1" applyAlignment="1">
      <alignment horizontal="center" vertical="center"/>
    </xf>
    <xf numFmtId="0" fontId="8" fillId="0" borderId="0" xfId="0" applyFont="1" applyAlignment="1">
      <alignment horizontal="justify"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lignment vertical="center"/>
    </xf>
    <xf numFmtId="0" fontId="6" fillId="0" borderId="0" xfId="0" applyFont="1" applyAlignment="1">
      <alignment horizontal="left" vertical="center"/>
    </xf>
    <xf numFmtId="0" fontId="6" fillId="0" borderId="0" xfId="0" applyFont="1" applyAlignment="1">
      <alignment horizontal="justify" vertical="center"/>
    </xf>
    <xf numFmtId="0" fontId="6" fillId="0" borderId="0" xfId="0" applyFont="1" applyAlignment="1">
      <alignment vertical="center" wrapText="1"/>
    </xf>
    <xf numFmtId="0" fontId="6" fillId="0" borderId="0" xfId="0" applyFont="1" applyAlignment="1">
      <alignment horizontal="left" vertical="center" wrapText="1"/>
    </xf>
    <xf numFmtId="0" fontId="2" fillId="0" borderId="0" xfId="0" applyFont="1">
      <alignment vertical="center"/>
    </xf>
    <xf numFmtId="0" fontId="8" fillId="0" borderId="0" xfId="0" applyFont="1">
      <alignment vertical="center"/>
    </xf>
    <xf numFmtId="0" fontId="8" fillId="0" borderId="0" xfId="0" applyFont="1" applyAlignment="1">
      <alignment horizontal="left" vertical="center" indent="1"/>
    </xf>
    <xf numFmtId="0" fontId="8" fillId="0" borderId="0" xfId="0" applyFont="1" applyAlignment="1">
      <alignment vertical="top" wrapText="1"/>
    </xf>
    <xf numFmtId="0" fontId="8" fillId="0" borderId="0" xfId="0" applyFont="1" applyAlignment="1">
      <alignment horizontal="center" vertical="center" wrapText="1"/>
    </xf>
    <xf numFmtId="0" fontId="2" fillId="0" borderId="0" xfId="0" applyFont="1" applyAlignment="1">
      <alignment horizontal="left" vertical="center"/>
    </xf>
    <xf numFmtId="0" fontId="9" fillId="0" borderId="0" xfId="0" applyFont="1" applyAlignment="1">
      <alignment horizontal="left" vertical="center"/>
    </xf>
    <xf numFmtId="0" fontId="5"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center"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vertical="top"/>
    </xf>
    <xf numFmtId="0" fontId="3" fillId="0" borderId="0" xfId="0" applyFont="1" applyAlignment="1">
      <alignment vertical="center" wrapText="1"/>
    </xf>
    <xf numFmtId="0" fontId="3" fillId="0" borderId="0" xfId="0" applyFont="1" applyAlignment="1">
      <alignment horizontal="center" vertical="center" wrapText="1"/>
    </xf>
    <xf numFmtId="9" fontId="3" fillId="0" borderId="0" xfId="0" applyNumberFormat="1" applyFont="1" applyAlignment="1">
      <alignment horizontal="right" vertical="center" wrapText="1"/>
    </xf>
    <xf numFmtId="180" fontId="3" fillId="0" borderId="0" xfId="0" applyNumberFormat="1" applyFont="1" applyAlignment="1">
      <alignment horizontal="center" vertical="center" wrapText="1"/>
    </xf>
    <xf numFmtId="180" fontId="3" fillId="0" borderId="0" xfId="0" applyNumberFormat="1" applyFont="1" applyAlignment="1">
      <alignment horizontal="right" vertical="center" wrapText="1"/>
    </xf>
    <xf numFmtId="176" fontId="3" fillId="0" borderId="0" xfId="0" applyNumberFormat="1" applyFont="1" applyAlignment="1">
      <alignment horizontal="right" vertical="center"/>
    </xf>
    <xf numFmtId="177" fontId="3" fillId="0" borderId="0" xfId="0" applyNumberFormat="1" applyFont="1" applyAlignment="1">
      <alignment horizontal="right" vertical="center" wrapText="1"/>
    </xf>
    <xf numFmtId="9" fontId="3" fillId="0" borderId="0" xfId="0" applyNumberFormat="1" applyFont="1" applyAlignment="1">
      <alignment vertical="center" wrapText="1"/>
    </xf>
    <xf numFmtId="0" fontId="5" fillId="0" borderId="0" xfId="0" applyFont="1" applyAlignment="1">
      <alignment horizontal="left" vertical="center" wrapText="1"/>
    </xf>
    <xf numFmtId="0" fontId="3" fillId="0" borderId="0" xfId="0" applyFont="1" applyAlignment="1">
      <alignment horizontal="justify" vertical="center" wrapText="1"/>
    </xf>
    <xf numFmtId="2" fontId="3" fillId="0" borderId="0" xfId="0" applyNumberFormat="1" applyFont="1" applyAlignment="1">
      <alignment horizontal="right" vertical="center"/>
    </xf>
    <xf numFmtId="0" fontId="3" fillId="0" borderId="0" xfId="0" applyFont="1" applyAlignment="1">
      <alignment horizontal="left" vertical="center" wrapText="1"/>
    </xf>
    <xf numFmtId="1" fontId="3" fillId="0" borderId="0" xfId="0" applyNumberFormat="1" applyFont="1" applyAlignment="1">
      <alignment vertical="center" wrapText="1"/>
    </xf>
    <xf numFmtId="0" fontId="5" fillId="0" borderId="0" xfId="0" applyFont="1" applyAlignment="1">
      <alignment horizontal="left" vertical="top" wrapText="1"/>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justify" vertical="center"/>
    </xf>
    <xf numFmtId="0" fontId="5" fillId="0" borderId="0" xfId="0" applyFont="1" applyAlignment="1">
      <alignment horizontal="left" vertical="center"/>
    </xf>
    <xf numFmtId="0" fontId="6" fillId="0" borderId="0" xfId="0" applyFont="1" applyAlignment="1">
      <alignment horizontal="left" vertical="center" wrapText="1"/>
    </xf>
    <xf numFmtId="0" fontId="2" fillId="0" borderId="0" xfId="0" applyFont="1" applyAlignment="1">
      <alignment horizontal="center" vertical="center"/>
    </xf>
    <xf numFmtId="0" fontId="6" fillId="0" borderId="0" xfId="0" applyFont="1" applyAlignment="1">
      <alignment horizontal="right" vertical="center"/>
    </xf>
    <xf numFmtId="0" fontId="8" fillId="0" borderId="4" xfId="0" applyFont="1" applyBorder="1" applyAlignment="1">
      <alignment horizontal="center" vertical="center" wrapText="1"/>
    </xf>
    <xf numFmtId="0" fontId="8" fillId="0" borderId="4" xfId="0" applyFont="1" applyBorder="1" applyAlignment="1">
      <alignment horizontal="left" vertical="center" wrapText="1"/>
    </xf>
    <xf numFmtId="0" fontId="3" fillId="0" borderId="6"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8" fillId="0" borderId="6" xfId="0" applyFont="1" applyBorder="1" applyAlignment="1">
      <alignment horizontal="center" vertical="center" wrapText="1"/>
    </xf>
    <xf numFmtId="0" fontId="8" fillId="0" borderId="3" xfId="0" applyFont="1" applyBorder="1" applyAlignment="1">
      <alignment horizontal="center" vertical="center" wrapText="1"/>
    </xf>
    <xf numFmtId="0" fontId="8" fillId="0" borderId="7"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6" xfId="0" applyFont="1" applyBorder="1" applyAlignment="1">
      <alignment horizontal="left" vertical="center" wrapText="1"/>
    </xf>
    <xf numFmtId="0" fontId="5" fillId="0" borderId="15" xfId="0" applyFont="1" applyBorder="1" applyAlignment="1">
      <alignment horizontal="left" vertical="center" wrapText="1"/>
    </xf>
    <xf numFmtId="0" fontId="5" fillId="0" borderId="8"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7" xfId="0" applyFont="1" applyBorder="1" applyAlignment="1">
      <alignment horizontal="left" vertical="center" wrapText="1"/>
    </xf>
    <xf numFmtId="0" fontId="3" fillId="0" borderId="3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4" xfId="0" applyFont="1" applyBorder="1" applyAlignment="1">
      <alignment horizontal="left" vertical="center" wrapText="1"/>
    </xf>
    <xf numFmtId="0" fontId="3" fillId="0" borderId="4" xfId="0" applyFont="1" applyBorder="1" applyAlignment="1">
      <alignment horizontal="left" vertical="center"/>
    </xf>
    <xf numFmtId="181" fontId="3" fillId="0" borderId="44" xfId="0" applyNumberFormat="1" applyFont="1" applyBorder="1" applyAlignment="1">
      <alignment horizontal="center" vertical="center" wrapText="1"/>
    </xf>
    <xf numFmtId="181" fontId="3" fillId="0" borderId="46" xfId="0" applyNumberFormat="1" applyFont="1" applyBorder="1" applyAlignment="1">
      <alignment horizontal="center" vertical="center" wrapText="1"/>
    </xf>
    <xf numFmtId="3" fontId="3" fillId="0" borderId="4" xfId="0" applyNumberFormat="1" applyFont="1" applyBorder="1" applyAlignment="1">
      <alignment horizontal="right" vertical="center"/>
    </xf>
    <xf numFmtId="3" fontId="3" fillId="0" borderId="6" xfId="0" applyNumberFormat="1" applyFont="1" applyBorder="1" applyAlignment="1">
      <alignment horizontal="right" vertical="center"/>
    </xf>
    <xf numFmtId="3" fontId="3" fillId="0" borderId="18" xfId="0" applyNumberFormat="1" applyFont="1" applyBorder="1" applyAlignment="1">
      <alignment horizontal="right" vertical="center"/>
    </xf>
    <xf numFmtId="3" fontId="3" fillId="0" borderId="12" xfId="0" applyNumberFormat="1" applyFont="1" applyBorder="1" applyAlignment="1">
      <alignment horizontal="right" vertical="center"/>
    </xf>
    <xf numFmtId="3" fontId="3" fillId="0" borderId="37" xfId="0" applyNumberFormat="1" applyFont="1" applyBorder="1" applyAlignment="1">
      <alignment horizontal="right" vertical="center"/>
    </xf>
    <xf numFmtId="3" fontId="3" fillId="0" borderId="38" xfId="0" applyNumberFormat="1" applyFont="1" applyBorder="1" applyAlignment="1">
      <alignment horizontal="right" vertical="center"/>
    </xf>
    <xf numFmtId="182" fontId="3" fillId="0" borderId="15" xfId="0" applyNumberFormat="1" applyFont="1" applyBorder="1" applyAlignment="1">
      <alignment horizontal="right" vertical="center" wrapText="1"/>
    </xf>
    <xf numFmtId="182" fontId="3" fillId="0" borderId="15" xfId="0" applyNumberFormat="1" applyFont="1" applyBorder="1" applyAlignment="1">
      <alignment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183" fontId="3" fillId="0" borderId="4" xfId="0" applyNumberFormat="1" applyFont="1" applyBorder="1" applyAlignment="1">
      <alignment horizontal="right" vertical="center" wrapText="1"/>
    </xf>
    <xf numFmtId="183" fontId="3" fillId="0" borderId="4" xfId="0" applyNumberFormat="1" applyFont="1" applyBorder="1" applyAlignment="1">
      <alignment vertical="center" wrapText="1"/>
    </xf>
    <xf numFmtId="184" fontId="3" fillId="0" borderId="4" xfId="0" applyNumberFormat="1" applyFont="1" applyBorder="1" applyAlignment="1">
      <alignment horizontal="right" vertical="center" wrapText="1"/>
    </xf>
    <xf numFmtId="184" fontId="3" fillId="0" borderId="4" xfId="0" applyNumberFormat="1" applyFont="1" applyBorder="1" applyAlignment="1">
      <alignment vertical="center" wrapText="1"/>
    </xf>
    <xf numFmtId="182" fontId="3" fillId="0" borderId="22" xfId="0" applyNumberFormat="1" applyFont="1" applyBorder="1" applyAlignment="1">
      <alignment horizontal="right" vertical="center" wrapText="1"/>
    </xf>
    <xf numFmtId="182" fontId="3" fillId="0" borderId="25" xfId="0" applyNumberFormat="1" applyFont="1" applyBorder="1" applyAlignment="1">
      <alignment horizontal="right"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182" fontId="3" fillId="0" borderId="6" xfId="0" applyNumberFormat="1" applyFont="1" applyBorder="1" applyAlignment="1">
      <alignment horizontal="right" vertical="center" wrapText="1"/>
    </xf>
    <xf numFmtId="182" fontId="3" fillId="0" borderId="7" xfId="0" applyNumberFormat="1" applyFont="1" applyBorder="1" applyAlignment="1">
      <alignment horizontal="right" vertical="center" wrapText="1"/>
    </xf>
    <xf numFmtId="182" fontId="3" fillId="0" borderId="6" xfId="0" applyNumberFormat="1" applyFont="1" applyBorder="1" applyAlignment="1">
      <alignment vertical="center" wrapText="1"/>
    </xf>
    <xf numFmtId="182" fontId="3" fillId="0" borderId="7" xfId="0" applyNumberFormat="1" applyFont="1" applyBorder="1" applyAlignment="1">
      <alignment vertical="center" wrapText="1"/>
    </xf>
    <xf numFmtId="3" fontId="3" fillId="0" borderId="31" xfId="0" applyNumberFormat="1" applyFont="1" applyBorder="1" applyAlignment="1">
      <alignment horizontal="right" vertical="center"/>
    </xf>
    <xf numFmtId="3" fontId="3" fillId="0" borderId="34" xfId="0" applyNumberFormat="1" applyFont="1" applyBorder="1" applyAlignment="1">
      <alignment horizontal="right" vertical="center"/>
    </xf>
    <xf numFmtId="3" fontId="3" fillId="0" borderId="19" xfId="0" applyNumberFormat="1" applyFont="1" applyBorder="1" applyAlignment="1">
      <alignment horizontal="right" vertical="center"/>
    </xf>
    <xf numFmtId="3" fontId="3" fillId="0" borderId="8" xfId="0" applyNumberFormat="1" applyFont="1" applyBorder="1" applyAlignment="1">
      <alignment horizontal="right" vertical="center"/>
    </xf>
    <xf numFmtId="0" fontId="3" fillId="0" borderId="36"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6" xfId="0" applyFont="1" applyBorder="1" applyAlignment="1">
      <alignment horizontal="center" vertical="center"/>
    </xf>
    <xf numFmtId="0" fontId="3" fillId="0" borderId="3" xfId="0" applyFont="1" applyBorder="1" applyAlignment="1">
      <alignment horizontal="center" vertical="center"/>
    </xf>
    <xf numFmtId="0" fontId="3" fillId="0" borderId="20" xfId="0" applyFont="1" applyBorder="1" applyAlignment="1">
      <alignment horizontal="center" vertical="center" wrapText="1"/>
    </xf>
    <xf numFmtId="0" fontId="3" fillId="0" borderId="23" xfId="0" applyFont="1" applyBorder="1" applyAlignment="1">
      <alignment horizontal="center" vertical="center" wrapText="1"/>
    </xf>
    <xf numFmtId="182" fontId="3" fillId="0" borderId="4" xfId="0" applyNumberFormat="1" applyFont="1" applyBorder="1" applyAlignment="1">
      <alignment horizontal="right" vertical="center" wrapText="1"/>
    </xf>
    <xf numFmtId="182" fontId="3" fillId="0" borderId="4" xfId="0" applyNumberFormat="1" applyFont="1" applyBorder="1" applyAlignment="1">
      <alignment vertical="center" wrapText="1"/>
    </xf>
    <xf numFmtId="0" fontId="3" fillId="0" borderId="22" xfId="0" applyFont="1" applyBorder="1" applyAlignment="1">
      <alignment horizontal="center" vertical="center" wrapText="1"/>
    </xf>
    <xf numFmtId="0" fontId="3" fillId="0" borderId="25" xfId="0" applyFont="1" applyBorder="1" applyAlignment="1">
      <alignment horizontal="center" vertical="center" wrapText="1"/>
    </xf>
    <xf numFmtId="182" fontId="3" fillId="0" borderId="22" xfId="0" applyNumberFormat="1" applyFont="1" applyBorder="1" applyAlignment="1">
      <alignment vertical="center" wrapText="1"/>
    </xf>
    <xf numFmtId="182" fontId="3" fillId="0" borderId="25" xfId="0" applyNumberFormat="1" applyFont="1" applyBorder="1" applyAlignment="1">
      <alignment vertical="center" wrapText="1"/>
    </xf>
    <xf numFmtId="0" fontId="11" fillId="0" borderId="4" xfId="0" applyFont="1" applyBorder="1" applyAlignment="1">
      <alignment horizontal="center" vertical="center" wrapText="1"/>
    </xf>
    <xf numFmtId="180" fontId="3" fillId="0" borderId="6" xfId="0" applyNumberFormat="1" applyFont="1" applyBorder="1" applyAlignment="1">
      <alignment horizontal="center" vertical="center" wrapText="1"/>
    </xf>
    <xf numFmtId="180" fontId="3" fillId="0" borderId="7" xfId="0" applyNumberFormat="1" applyFont="1" applyBorder="1" applyAlignment="1">
      <alignment horizontal="center" vertical="center" wrapText="1"/>
    </xf>
    <xf numFmtId="0" fontId="3" fillId="0" borderId="4" xfId="0" applyFont="1" applyBorder="1" applyAlignment="1">
      <alignment horizontal="right" vertical="center" wrapText="1"/>
    </xf>
    <xf numFmtId="0" fontId="3" fillId="0" borderId="6" xfId="0" applyFont="1" applyBorder="1" applyAlignment="1">
      <alignment horizontal="right" vertical="center" wrapText="1"/>
    </xf>
    <xf numFmtId="0" fontId="3" fillId="0" borderId="44" xfId="0" applyFont="1" applyBorder="1" applyAlignment="1">
      <alignment horizontal="center" vertical="center" wrapText="1"/>
    </xf>
    <xf numFmtId="0" fontId="3" fillId="0" borderId="45" xfId="0" applyFont="1" applyBorder="1" applyAlignment="1">
      <alignment horizontal="center" vertical="center" wrapText="1"/>
    </xf>
    <xf numFmtId="0" fontId="3" fillId="0" borderId="46" xfId="0" applyFont="1" applyBorder="1" applyAlignment="1">
      <alignment horizontal="center" vertical="center" wrapText="1"/>
    </xf>
    <xf numFmtId="0" fontId="3" fillId="0" borderId="19" xfId="0" applyFont="1" applyBorder="1" applyAlignment="1">
      <alignment horizontal="center" vertical="center" wrapText="1"/>
    </xf>
    <xf numFmtId="0" fontId="8" fillId="0" borderId="6" xfId="0" applyFont="1" applyBorder="1" applyAlignment="1">
      <alignment vertical="top" wrapText="1"/>
    </xf>
    <xf numFmtId="0" fontId="8" fillId="0" borderId="3" xfId="0" applyFont="1" applyBorder="1" applyAlignment="1">
      <alignment vertical="top" wrapText="1"/>
    </xf>
    <xf numFmtId="0" fontId="8" fillId="0" borderId="7" xfId="0" applyFont="1" applyBorder="1" applyAlignment="1">
      <alignment vertical="top" wrapText="1"/>
    </xf>
    <xf numFmtId="0" fontId="6" fillId="0" borderId="2" xfId="0" applyFont="1" applyBorder="1" applyAlignment="1">
      <alignment horizontal="left" vertical="center"/>
    </xf>
    <xf numFmtId="0" fontId="5" fillId="0" borderId="14" xfId="0" applyFont="1" applyBorder="1" applyAlignment="1">
      <alignment horizontal="left" vertical="center" wrapText="1"/>
    </xf>
    <xf numFmtId="0" fontId="3" fillId="0" borderId="3" xfId="0" applyFont="1" applyBorder="1" applyAlignment="1">
      <alignment horizontal="right" vertical="center"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3" fillId="0" borderId="33" xfId="0" applyFont="1" applyBorder="1" applyAlignment="1">
      <alignment horizontal="center" vertical="center" wrapText="1"/>
    </xf>
    <xf numFmtId="0" fontId="4" fillId="0" borderId="4"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horizontal="center" vertical="center" wrapText="1"/>
    </xf>
    <xf numFmtId="0" fontId="3" fillId="0" borderId="1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3"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5F864-3BD6-49B7-9D90-BEDA69A7ACF5}">
  <sheetPr>
    <pageSetUpPr fitToPage="1"/>
  </sheetPr>
  <dimension ref="A1:K165"/>
  <sheetViews>
    <sheetView showGridLines="0" tabSelected="1" view="pageBreakPreview" zoomScale="115" zoomScaleNormal="100" zoomScaleSheetLayoutView="115" workbookViewId="0">
      <selection activeCell="B1" sqref="B1:J1"/>
    </sheetView>
  </sheetViews>
  <sheetFormatPr defaultColWidth="9" defaultRowHeight="13.5" x14ac:dyDescent="0.4"/>
  <cols>
    <col min="1" max="1" width="2.75" style="7" customWidth="1"/>
    <col min="2" max="2" width="5.375" style="7" customWidth="1"/>
    <col min="3" max="4" width="9" style="7"/>
    <col min="5" max="6" width="8.875" style="7" customWidth="1"/>
    <col min="7" max="7" width="8.875" style="11" customWidth="1"/>
    <col min="8" max="10" width="8.875" style="7" customWidth="1"/>
    <col min="11" max="11" width="2.625" style="7" customWidth="1"/>
    <col min="12" max="16384" width="9" style="7"/>
  </cols>
  <sheetData>
    <row r="1" spans="1:11" ht="17.100000000000001" customHeight="1" x14ac:dyDescent="0.4">
      <c r="B1" s="113" t="s">
        <v>0</v>
      </c>
      <c r="C1" s="113"/>
      <c r="D1" s="113"/>
      <c r="E1" s="113"/>
      <c r="F1" s="113"/>
      <c r="G1" s="113"/>
      <c r="H1" s="113"/>
      <c r="I1" s="113"/>
      <c r="J1" s="113"/>
      <c r="K1" s="31"/>
    </row>
    <row r="2" spans="1:11" x14ac:dyDescent="0.4">
      <c r="B2" s="71"/>
      <c r="C2" s="71"/>
      <c r="D2" s="71"/>
      <c r="E2" s="71"/>
      <c r="F2" s="71"/>
      <c r="G2" s="72"/>
      <c r="H2" s="71"/>
      <c r="I2" s="71"/>
      <c r="J2" s="71"/>
      <c r="K2" s="71"/>
    </row>
    <row r="3" spans="1:11" ht="18.600000000000001" customHeight="1" x14ac:dyDescent="0.4">
      <c r="A3" s="115" t="s">
        <v>99</v>
      </c>
      <c r="B3" s="115"/>
      <c r="C3" s="115"/>
      <c r="D3" s="115"/>
      <c r="E3" s="115"/>
      <c r="F3" s="115"/>
      <c r="G3" s="115"/>
      <c r="H3" s="115"/>
      <c r="I3" s="115"/>
      <c r="J3" s="115"/>
      <c r="K3" s="73"/>
    </row>
    <row r="4" spans="1:11" x14ac:dyDescent="0.4">
      <c r="B4" s="74"/>
    </row>
    <row r="5" spans="1:11" ht="25.5" customHeight="1" x14ac:dyDescent="0.4">
      <c r="A5" s="116" t="s">
        <v>1</v>
      </c>
      <c r="B5" s="116"/>
      <c r="C5" s="116"/>
      <c r="D5" s="116"/>
      <c r="E5" s="116"/>
      <c r="F5" s="116"/>
      <c r="G5" s="116"/>
      <c r="H5" s="116"/>
      <c r="I5" s="116"/>
      <c r="J5" s="116"/>
      <c r="K5" s="75"/>
    </row>
    <row r="6" spans="1:11" ht="25.5" customHeight="1" x14ac:dyDescent="0.4">
      <c r="A6" s="116" t="s">
        <v>2</v>
      </c>
      <c r="B6" s="116"/>
      <c r="C6" s="116"/>
      <c r="D6" s="116"/>
      <c r="E6" s="116"/>
      <c r="F6" s="116"/>
      <c r="G6" s="116"/>
      <c r="H6" s="116"/>
      <c r="I6" s="116"/>
      <c r="J6" s="116"/>
      <c r="K6" s="75"/>
    </row>
    <row r="7" spans="1:11" ht="25.5" customHeight="1" x14ac:dyDescent="0.4">
      <c r="A7" s="75"/>
      <c r="B7" s="75"/>
      <c r="C7" s="75"/>
      <c r="D7" s="75"/>
      <c r="E7" s="75"/>
      <c r="F7" s="75"/>
      <c r="G7" s="76"/>
      <c r="H7" s="75"/>
      <c r="I7" s="75"/>
      <c r="J7" s="77"/>
      <c r="K7" s="77"/>
    </row>
    <row r="8" spans="1:11" ht="25.5" customHeight="1" x14ac:dyDescent="0.4">
      <c r="A8" s="77"/>
      <c r="B8" s="78" t="s">
        <v>82</v>
      </c>
      <c r="C8" s="76"/>
      <c r="D8" s="77"/>
      <c r="E8" s="77"/>
      <c r="F8" s="77"/>
      <c r="G8" s="76"/>
      <c r="H8" s="77"/>
      <c r="I8" s="77"/>
      <c r="J8" s="77"/>
      <c r="K8" s="77"/>
    </row>
    <row r="9" spans="1:11" ht="25.5" customHeight="1" x14ac:dyDescent="0.4">
      <c r="A9" s="77"/>
      <c r="B9" s="79"/>
      <c r="C9" s="77"/>
      <c r="D9" s="77"/>
      <c r="E9" s="77"/>
      <c r="F9" s="77"/>
      <c r="G9" s="76"/>
      <c r="H9" s="77"/>
      <c r="I9" s="77"/>
      <c r="J9" s="77"/>
      <c r="K9" s="77"/>
    </row>
    <row r="10" spans="1:11" ht="25.5" customHeight="1" x14ac:dyDescent="0.4">
      <c r="A10" s="77"/>
      <c r="B10" s="79"/>
      <c r="C10" s="77"/>
      <c r="D10" s="77"/>
      <c r="E10" s="77" t="s">
        <v>3</v>
      </c>
      <c r="F10" s="77"/>
      <c r="G10" s="76"/>
      <c r="H10" s="77"/>
      <c r="I10" s="77"/>
      <c r="J10" s="77"/>
      <c r="K10" s="77"/>
    </row>
    <row r="11" spans="1:11" ht="25.5" customHeight="1" x14ac:dyDescent="0.4">
      <c r="A11" s="77"/>
      <c r="B11" s="77"/>
      <c r="C11" s="77"/>
      <c r="D11" s="77"/>
      <c r="E11" s="77" t="s">
        <v>34</v>
      </c>
      <c r="F11" s="77"/>
      <c r="G11" s="76"/>
      <c r="H11" s="12"/>
      <c r="I11" s="12"/>
      <c r="J11" s="77"/>
      <c r="K11" s="77"/>
    </row>
    <row r="12" spans="1:11" ht="25.5" customHeight="1" x14ac:dyDescent="0.4">
      <c r="A12" s="77"/>
      <c r="B12" s="77"/>
      <c r="C12" s="77"/>
      <c r="D12" s="77"/>
      <c r="E12" s="77"/>
      <c r="F12" s="77"/>
      <c r="G12" s="13"/>
      <c r="H12" s="14"/>
      <c r="I12" s="14"/>
      <c r="J12" s="77"/>
      <c r="K12" s="77"/>
    </row>
    <row r="13" spans="1:11" ht="25.5" customHeight="1" x14ac:dyDescent="0.4">
      <c r="A13" s="77"/>
      <c r="B13" s="77"/>
      <c r="C13" s="77"/>
      <c r="D13" s="77"/>
      <c r="E13" s="77" t="s">
        <v>68</v>
      </c>
      <c r="F13" s="77"/>
      <c r="G13" s="13"/>
      <c r="H13" s="14"/>
      <c r="I13" s="14"/>
      <c r="J13" s="77"/>
      <c r="K13" s="77"/>
    </row>
    <row r="14" spans="1:11" ht="25.5" customHeight="1" x14ac:dyDescent="0.4">
      <c r="A14" s="77"/>
      <c r="B14" s="79"/>
      <c r="C14" s="77"/>
      <c r="D14" s="77"/>
      <c r="E14" s="77" t="s">
        <v>67</v>
      </c>
      <c r="F14" s="77"/>
      <c r="G14" s="13"/>
      <c r="H14" s="14"/>
      <c r="I14" s="14"/>
      <c r="J14" s="77"/>
      <c r="K14" s="77"/>
    </row>
    <row r="15" spans="1:11" ht="25.5" customHeight="1" x14ac:dyDescent="0.4">
      <c r="A15" s="77"/>
      <c r="B15" s="75"/>
      <c r="C15" s="77"/>
      <c r="D15" s="77"/>
      <c r="E15" s="77"/>
      <c r="F15" s="77"/>
      <c r="G15" s="76"/>
      <c r="H15" s="77"/>
      <c r="I15" s="77"/>
      <c r="J15" s="77"/>
      <c r="K15" s="77"/>
    </row>
    <row r="16" spans="1:11" ht="69.75" customHeight="1" x14ac:dyDescent="0.4">
      <c r="A16" s="80"/>
      <c r="B16" s="114" t="s">
        <v>78</v>
      </c>
      <c r="C16" s="114"/>
      <c r="D16" s="114"/>
      <c r="E16" s="114"/>
      <c r="F16" s="114"/>
      <c r="G16" s="114"/>
      <c r="H16" s="114"/>
      <c r="I16" s="114"/>
      <c r="J16" s="114"/>
      <c r="K16" s="81"/>
    </row>
    <row r="17" spans="2:2" x14ac:dyDescent="0.4">
      <c r="B17" s="74"/>
    </row>
    <row r="18" spans="2:2" x14ac:dyDescent="0.4">
      <c r="B18" s="74"/>
    </row>
    <row r="19" spans="2:2" x14ac:dyDescent="0.4">
      <c r="B19" s="74"/>
    </row>
    <row r="20" spans="2:2" x14ac:dyDescent="0.4">
      <c r="B20" s="74"/>
    </row>
    <row r="21" spans="2:2" x14ac:dyDescent="0.4">
      <c r="B21" s="74"/>
    </row>
    <row r="22" spans="2:2" x14ac:dyDescent="0.4">
      <c r="B22" s="74"/>
    </row>
    <row r="23" spans="2:2" x14ac:dyDescent="0.4">
      <c r="B23" s="74"/>
    </row>
    <row r="24" spans="2:2" x14ac:dyDescent="0.4">
      <c r="B24" s="74"/>
    </row>
    <row r="25" spans="2:2" x14ac:dyDescent="0.4">
      <c r="B25" s="74"/>
    </row>
    <row r="26" spans="2:2" x14ac:dyDescent="0.4">
      <c r="B26" s="74"/>
    </row>
    <row r="27" spans="2:2" x14ac:dyDescent="0.4">
      <c r="B27" s="74"/>
    </row>
    <row r="28" spans="2:2" x14ac:dyDescent="0.4">
      <c r="B28" s="74"/>
    </row>
    <row r="29" spans="2:2" x14ac:dyDescent="0.4">
      <c r="B29" s="74"/>
    </row>
    <row r="30" spans="2:2" x14ac:dyDescent="0.4">
      <c r="B30" s="74"/>
    </row>
    <row r="31" spans="2:2" x14ac:dyDescent="0.4">
      <c r="B31" s="74"/>
    </row>
    <row r="32" spans="2:2" x14ac:dyDescent="0.4">
      <c r="B32" s="74"/>
    </row>
    <row r="33" spans="1:11" x14ac:dyDescent="0.4">
      <c r="B33" s="74"/>
    </row>
    <row r="34" spans="1:11" x14ac:dyDescent="0.4">
      <c r="B34" s="74"/>
    </row>
    <row r="35" spans="1:11" x14ac:dyDescent="0.4">
      <c r="B35" s="74"/>
    </row>
    <row r="36" spans="1:11" x14ac:dyDescent="0.4">
      <c r="B36" s="74"/>
    </row>
    <row r="37" spans="1:11" x14ac:dyDescent="0.4">
      <c r="B37" s="74"/>
    </row>
    <row r="38" spans="1:11" ht="14.25" x14ac:dyDescent="0.4">
      <c r="B38" s="82" t="s">
        <v>98</v>
      </c>
      <c r="C38" s="82"/>
      <c r="D38" s="82"/>
      <c r="E38" s="82"/>
      <c r="F38" s="82"/>
      <c r="G38" s="82"/>
      <c r="H38" s="82"/>
      <c r="I38" s="82"/>
      <c r="J38" s="83" t="s">
        <v>4</v>
      </c>
      <c r="K38" s="83"/>
    </row>
    <row r="39" spans="1:11" x14ac:dyDescent="0.4">
      <c r="B39" s="74"/>
    </row>
    <row r="40" spans="1:11" x14ac:dyDescent="0.4">
      <c r="B40" s="83"/>
    </row>
    <row r="41" spans="1:11" x14ac:dyDescent="0.4">
      <c r="B41" s="84"/>
    </row>
    <row r="42" spans="1:11" ht="16.5" customHeight="1" x14ac:dyDescent="0.4">
      <c r="A42" s="82"/>
      <c r="B42" s="115" t="s">
        <v>99</v>
      </c>
      <c r="C42" s="115"/>
      <c r="D42" s="115"/>
      <c r="E42" s="115"/>
      <c r="F42" s="115"/>
      <c r="G42" s="115"/>
      <c r="H42" s="115"/>
      <c r="I42" s="115"/>
      <c r="J42" s="115"/>
      <c r="K42" s="73"/>
    </row>
    <row r="43" spans="1:11" ht="8.4499999999999993" customHeight="1" x14ac:dyDescent="0.4">
      <c r="B43" s="84"/>
    </row>
    <row r="44" spans="1:11" ht="35.25" customHeight="1" x14ac:dyDescent="0.4">
      <c r="A44" s="85"/>
      <c r="B44" s="117" t="s">
        <v>5</v>
      </c>
      <c r="C44" s="117"/>
      <c r="D44" s="118"/>
      <c r="E44" s="118"/>
      <c r="F44" s="118"/>
      <c r="G44" s="86"/>
      <c r="H44" s="85"/>
    </row>
    <row r="45" spans="1:11" x14ac:dyDescent="0.4">
      <c r="B45" s="15"/>
    </row>
    <row r="46" spans="1:11" ht="14.25" x14ac:dyDescent="0.4">
      <c r="B46" s="87" t="s">
        <v>6</v>
      </c>
    </row>
    <row r="47" spans="1:11" x14ac:dyDescent="0.4">
      <c r="B47" s="15"/>
    </row>
    <row r="48" spans="1:11" ht="28.5" customHeight="1" x14ac:dyDescent="0.4">
      <c r="B48" s="122" t="s">
        <v>7</v>
      </c>
      <c r="C48" s="123"/>
      <c r="D48" s="124"/>
      <c r="E48" s="69"/>
      <c r="F48" s="68" t="s">
        <v>69</v>
      </c>
      <c r="G48" s="60" t="s">
        <v>70</v>
      </c>
      <c r="H48" s="61"/>
      <c r="I48" s="16" t="s">
        <v>69</v>
      </c>
    </row>
    <row r="49" spans="1:11" ht="28.5" customHeight="1" x14ac:dyDescent="0.4">
      <c r="B49" s="119" t="s">
        <v>100</v>
      </c>
      <c r="C49" s="120"/>
      <c r="D49" s="121"/>
      <c r="E49" s="119" t="s">
        <v>101</v>
      </c>
      <c r="F49" s="120"/>
      <c r="G49" s="120"/>
      <c r="H49" s="120"/>
      <c r="I49" s="121"/>
    </row>
    <row r="50" spans="1:11" x14ac:dyDescent="0.4">
      <c r="B50" s="15"/>
    </row>
    <row r="51" spans="1:11" x14ac:dyDescent="0.4">
      <c r="B51" s="88" t="s">
        <v>8</v>
      </c>
    </row>
    <row r="52" spans="1:11" ht="18.75" customHeight="1" x14ac:dyDescent="0.4">
      <c r="A52" s="125" t="s">
        <v>9</v>
      </c>
      <c r="B52" s="125" t="s">
        <v>41</v>
      </c>
      <c r="C52" s="125"/>
      <c r="D52" s="125" t="s">
        <v>35</v>
      </c>
      <c r="E52" s="125" t="s">
        <v>36</v>
      </c>
      <c r="F52" s="125"/>
      <c r="G52" s="125" t="s">
        <v>91</v>
      </c>
      <c r="H52" s="126" t="s">
        <v>10</v>
      </c>
      <c r="I52" s="125"/>
      <c r="J52" s="125" t="s">
        <v>11</v>
      </c>
      <c r="K52" s="70"/>
    </row>
    <row r="53" spans="1:11" ht="18.75" customHeight="1" x14ac:dyDescent="0.4">
      <c r="A53" s="125"/>
      <c r="B53" s="125"/>
      <c r="C53" s="125"/>
      <c r="D53" s="125"/>
      <c r="E53" s="125"/>
      <c r="F53" s="125"/>
      <c r="G53" s="125"/>
      <c r="H53" s="18"/>
      <c r="I53" s="17" t="s">
        <v>42</v>
      </c>
      <c r="J53" s="125"/>
      <c r="K53" s="70"/>
    </row>
    <row r="54" spans="1:11" ht="13.5" customHeight="1" x14ac:dyDescent="0.4">
      <c r="A54" s="19"/>
      <c r="B54" s="128"/>
      <c r="C54" s="128"/>
      <c r="D54" s="20"/>
      <c r="E54" s="21"/>
      <c r="F54" s="10" t="e" cm="1">
        <f t="array" ref="F54">_xlfn.IFS(D54=$D$80,"Ｌ",D54=$D$81,"Ｌ",D54=$D$82,"kg",D54=$D$83,"㎥")</f>
        <v>#N/A</v>
      </c>
      <c r="G54" s="19"/>
      <c r="H54" s="19"/>
      <c r="I54" s="19"/>
      <c r="J54" s="19"/>
      <c r="K54" s="70"/>
    </row>
    <row r="55" spans="1:11" ht="13.5" customHeight="1" x14ac:dyDescent="0.4">
      <c r="A55" s="20"/>
      <c r="B55" s="127"/>
      <c r="C55" s="127"/>
      <c r="D55" s="20"/>
      <c r="E55" s="21"/>
      <c r="F55" s="10" t="str" cm="1">
        <f t="array" ref="F55">IFERROR(_xlfn.IFS(D55=$D$80,"Ｌ",D55=$D$81,"Ｌ",D55=$D$82,"kg",D55=$D$83,"㎥"),"")</f>
        <v/>
      </c>
      <c r="G55" s="20"/>
      <c r="H55" s="20"/>
      <c r="I55" s="20"/>
      <c r="J55" s="20"/>
      <c r="K55" s="70"/>
    </row>
    <row r="56" spans="1:11" ht="13.5" customHeight="1" x14ac:dyDescent="0.4">
      <c r="A56" s="20"/>
      <c r="B56" s="127"/>
      <c r="C56" s="127"/>
      <c r="D56" s="20"/>
      <c r="E56" s="21"/>
      <c r="F56" s="10" t="str" cm="1">
        <f t="array" ref="F56">IFERROR(_xlfn.IFS(D56=$D$80,"Ｌ",D56=$D$81,"Ｌ",D56=$D$82,"kg",D56=$D$83,"㎥"),"")</f>
        <v/>
      </c>
      <c r="G56" s="20"/>
      <c r="H56" s="20"/>
      <c r="I56" s="20"/>
      <c r="J56" s="20"/>
      <c r="K56" s="70"/>
    </row>
    <row r="57" spans="1:11" ht="13.5" customHeight="1" x14ac:dyDescent="0.4">
      <c r="A57" s="20"/>
      <c r="B57" s="127"/>
      <c r="C57" s="127"/>
      <c r="D57" s="20"/>
      <c r="E57" s="21"/>
      <c r="F57" s="10" t="str" cm="1">
        <f t="array" ref="F57">IFERROR(_xlfn.IFS(D57=$D$80,"Ｌ",D57=$D$81,"Ｌ",D57=$D$82,"kg",D57=$D$83,"㎥"),"")</f>
        <v/>
      </c>
      <c r="G57" s="20"/>
      <c r="H57" s="20"/>
      <c r="I57" s="20"/>
      <c r="J57" s="20"/>
      <c r="K57" s="70"/>
    </row>
    <row r="58" spans="1:11" ht="13.5" customHeight="1" x14ac:dyDescent="0.4">
      <c r="A58" s="20"/>
      <c r="B58" s="127"/>
      <c r="C58" s="127"/>
      <c r="D58" s="20"/>
      <c r="E58" s="21"/>
      <c r="F58" s="10" t="str" cm="1">
        <f t="array" ref="F58">IFERROR(_xlfn.IFS(D58=$D$80,"Ｌ",D58=$D$81,"Ｌ",D58=$D$82,"kg",D58=$D$83,"㎥"),"")</f>
        <v/>
      </c>
      <c r="G58" s="20"/>
      <c r="H58" s="20"/>
      <c r="I58" s="20"/>
      <c r="J58" s="20"/>
      <c r="K58" s="70"/>
    </row>
    <row r="59" spans="1:11" ht="13.5" customHeight="1" x14ac:dyDescent="0.4">
      <c r="A59" s="20"/>
      <c r="B59" s="127"/>
      <c r="C59" s="127"/>
      <c r="D59" s="20"/>
      <c r="E59" s="21"/>
      <c r="F59" s="10" t="str" cm="1">
        <f t="array" ref="F59">IFERROR(_xlfn.IFS(D59=$D$80,"Ｌ",D59=$D$81,"Ｌ",D59=$D$82,"kg",D59=$D$83,"㎥"),"")</f>
        <v/>
      </c>
      <c r="G59" s="20"/>
      <c r="H59" s="20"/>
      <c r="I59" s="20"/>
      <c r="J59" s="20"/>
      <c r="K59" s="70"/>
    </row>
    <row r="60" spans="1:11" ht="13.5" customHeight="1" x14ac:dyDescent="0.4">
      <c r="A60" s="20"/>
      <c r="B60" s="127"/>
      <c r="C60" s="127"/>
      <c r="D60" s="20"/>
      <c r="E60" s="21"/>
      <c r="F60" s="10" t="str" cm="1">
        <f t="array" ref="F60">IFERROR(_xlfn.IFS(D60=$D$80,"Ｌ",D60=$D$81,"Ｌ",D60=$D$82,"kg",D60=$D$83,"㎥"),"")</f>
        <v/>
      </c>
      <c r="G60" s="20"/>
      <c r="H60" s="20"/>
      <c r="I60" s="20"/>
      <c r="J60" s="20"/>
      <c r="K60" s="70"/>
    </row>
    <row r="61" spans="1:11" ht="13.5" customHeight="1" x14ac:dyDescent="0.4">
      <c r="A61" s="20"/>
      <c r="B61" s="127"/>
      <c r="C61" s="127"/>
      <c r="D61" s="20"/>
      <c r="E61" s="21"/>
      <c r="F61" s="10" t="str" cm="1">
        <f t="array" ref="F61">IFERROR(_xlfn.IFS(D61=$D$80,"Ｌ",D61=$D$81,"Ｌ",D61=$D$82,"kg",D61=$D$83,"㎥"),"")</f>
        <v/>
      </c>
      <c r="G61" s="20"/>
      <c r="H61" s="20"/>
      <c r="I61" s="20"/>
      <c r="J61" s="20"/>
      <c r="K61" s="70"/>
    </row>
    <row r="62" spans="1:11" ht="13.5" customHeight="1" x14ac:dyDescent="0.4">
      <c r="A62" s="20"/>
      <c r="B62" s="127"/>
      <c r="C62" s="127"/>
      <c r="D62" s="20"/>
      <c r="E62" s="21"/>
      <c r="F62" s="10" t="str" cm="1">
        <f t="array" ref="F62">IFERROR(_xlfn.IFS(D62=$D$80,"Ｌ",D62=$D$81,"Ｌ",D62=$D$82,"kg",D62=$D$83,"㎥"),"")</f>
        <v/>
      </c>
      <c r="G62" s="20"/>
      <c r="H62" s="20"/>
      <c r="I62" s="20"/>
      <c r="J62" s="20"/>
      <c r="K62" s="70"/>
    </row>
    <row r="63" spans="1:11" ht="13.5" customHeight="1" x14ac:dyDescent="0.4">
      <c r="A63" s="20"/>
      <c r="B63" s="127"/>
      <c r="C63" s="127"/>
      <c r="D63" s="20"/>
      <c r="E63" s="21"/>
      <c r="F63" s="10" t="str" cm="1">
        <f t="array" ref="F63">IFERROR(_xlfn.IFS(D63=$D$80,"Ｌ",D63=$D$81,"Ｌ",D63=$D$82,"kg",D63=$D$83,"㎥"),"")</f>
        <v/>
      </c>
      <c r="G63" s="20"/>
      <c r="H63" s="20"/>
      <c r="I63" s="20"/>
      <c r="J63" s="20"/>
      <c r="K63" s="70"/>
    </row>
    <row r="64" spans="1:11" ht="13.5" customHeight="1" x14ac:dyDescent="0.4">
      <c r="A64" s="20"/>
      <c r="B64" s="127"/>
      <c r="C64" s="127"/>
      <c r="D64" s="20"/>
      <c r="E64" s="21"/>
      <c r="F64" s="10" t="str" cm="1">
        <f t="array" ref="F64">IFERROR(_xlfn.IFS(D64=$D$80,"Ｌ",D64=$D$81,"Ｌ",D64=$D$82,"kg",D64=$D$83,"㎥"),"")</f>
        <v/>
      </c>
      <c r="G64" s="20"/>
      <c r="H64" s="20"/>
      <c r="I64" s="20"/>
      <c r="J64" s="20"/>
      <c r="K64" s="70"/>
    </row>
    <row r="65" spans="1:11" ht="13.5" customHeight="1" x14ac:dyDescent="0.4">
      <c r="A65" s="20"/>
      <c r="B65" s="127"/>
      <c r="C65" s="127"/>
      <c r="D65" s="20"/>
      <c r="E65" s="21"/>
      <c r="F65" s="10" t="str" cm="1">
        <f t="array" ref="F65">IFERROR(_xlfn.IFS(D65=$D$80,"Ｌ",D65=$D$81,"Ｌ",D65=$D$82,"kg",D65=$D$83,"㎥"),"")</f>
        <v/>
      </c>
      <c r="G65" s="20"/>
      <c r="H65" s="20"/>
      <c r="I65" s="20"/>
      <c r="J65" s="20"/>
      <c r="K65" s="70"/>
    </row>
    <row r="66" spans="1:11" ht="13.5" customHeight="1" x14ac:dyDescent="0.4">
      <c r="A66" s="20"/>
      <c r="B66" s="127"/>
      <c r="C66" s="127"/>
      <c r="D66" s="20"/>
      <c r="E66" s="21"/>
      <c r="F66" s="10" t="str" cm="1">
        <f t="array" ref="F66">IFERROR(_xlfn.IFS(D66=$D$80,"Ｌ",D66=$D$81,"Ｌ",D66=$D$82,"kg",D66=$D$83,"㎥"),"")</f>
        <v/>
      </c>
      <c r="G66" s="20"/>
      <c r="H66" s="20"/>
      <c r="I66" s="20"/>
      <c r="J66" s="20"/>
      <c r="K66" s="70"/>
    </row>
    <row r="67" spans="1:11" ht="13.5" customHeight="1" x14ac:dyDescent="0.4">
      <c r="A67" s="20"/>
      <c r="B67" s="127"/>
      <c r="C67" s="127"/>
      <c r="D67" s="20"/>
      <c r="E67" s="21"/>
      <c r="F67" s="10" t="str" cm="1">
        <f t="array" ref="F67">IFERROR(_xlfn.IFS(D67=$D$80,"Ｌ",D67=$D$81,"Ｌ",D67=$D$82,"kg",D67=$D$83,"㎥"),"")</f>
        <v/>
      </c>
      <c r="G67" s="20"/>
      <c r="H67" s="20"/>
      <c r="I67" s="20"/>
      <c r="J67" s="20"/>
      <c r="K67" s="70"/>
    </row>
    <row r="68" spans="1:11" ht="13.5" customHeight="1" x14ac:dyDescent="0.4">
      <c r="A68" s="20"/>
      <c r="B68" s="127"/>
      <c r="C68" s="127"/>
      <c r="D68" s="20"/>
      <c r="E68" s="21"/>
      <c r="F68" s="10" t="str" cm="1">
        <f t="array" ref="F68">IFERROR(_xlfn.IFS(D68=$D$80,"Ｌ",D68=$D$81,"Ｌ",D68=$D$82,"kg",D68=$D$83,"㎥"),"")</f>
        <v/>
      </c>
      <c r="G68" s="20"/>
      <c r="H68" s="20"/>
      <c r="I68" s="20"/>
      <c r="J68" s="20"/>
      <c r="K68" s="70"/>
    </row>
    <row r="69" spans="1:11" ht="13.5" customHeight="1" x14ac:dyDescent="0.4">
      <c r="A69" s="20"/>
      <c r="B69" s="127"/>
      <c r="C69" s="127"/>
      <c r="D69" s="20"/>
      <c r="E69" s="21"/>
      <c r="F69" s="10" t="str" cm="1">
        <f t="array" ref="F69">IFERROR(_xlfn.IFS(D69=$D$80,"Ｌ",D69=$D$81,"Ｌ",D69=$D$82,"kg",D69=$D$83,"㎥"),"")</f>
        <v/>
      </c>
      <c r="G69" s="20"/>
      <c r="H69" s="20"/>
      <c r="I69" s="20"/>
      <c r="J69" s="20"/>
      <c r="K69" s="70"/>
    </row>
    <row r="70" spans="1:11" ht="13.5" customHeight="1" x14ac:dyDescent="0.4">
      <c r="A70" s="20"/>
      <c r="B70" s="127"/>
      <c r="C70" s="127"/>
      <c r="D70" s="20"/>
      <c r="E70" s="21"/>
      <c r="F70" s="10" t="str" cm="1">
        <f t="array" ref="F70">IFERROR(_xlfn.IFS(D70=$D$80,"Ｌ",D70=$D$81,"Ｌ",D70=$D$82,"kg",D70=$D$83,"㎥"),"")</f>
        <v/>
      </c>
      <c r="G70" s="20"/>
      <c r="H70" s="20"/>
      <c r="I70" s="20"/>
      <c r="J70" s="20"/>
      <c r="K70" s="70"/>
    </row>
    <row r="71" spans="1:11" ht="13.5" customHeight="1" x14ac:dyDescent="0.4">
      <c r="A71" s="20"/>
      <c r="B71" s="127"/>
      <c r="C71" s="127"/>
      <c r="D71" s="20"/>
      <c r="E71" s="21"/>
      <c r="F71" s="10" t="str" cm="1">
        <f t="array" ref="F71">IFERROR(_xlfn.IFS(D71=$D$80,"Ｌ",D71=$D$81,"Ｌ",D71=$D$82,"kg",D71=$D$83,"㎥"),"")</f>
        <v/>
      </c>
      <c r="G71" s="20"/>
      <c r="H71" s="20"/>
      <c r="I71" s="20"/>
      <c r="J71" s="20"/>
      <c r="K71" s="70"/>
    </row>
    <row r="72" spans="1:11" ht="13.5" customHeight="1" x14ac:dyDescent="0.4">
      <c r="A72" s="20"/>
      <c r="B72" s="127"/>
      <c r="C72" s="127"/>
      <c r="D72" s="20"/>
      <c r="E72" s="21"/>
      <c r="F72" s="10" t="str" cm="1">
        <f t="array" ref="F72">IFERROR(_xlfn.IFS(D72=$D$80,"Ｌ",D72=$D$81,"Ｌ",D72=$D$82,"kg",D72=$D$83,"㎥"),"")</f>
        <v/>
      </c>
      <c r="G72" s="20"/>
      <c r="H72" s="20"/>
      <c r="I72" s="20"/>
      <c r="J72" s="20"/>
      <c r="K72" s="70"/>
    </row>
    <row r="73" spans="1:11" ht="13.5" customHeight="1" x14ac:dyDescent="0.4">
      <c r="A73" s="20"/>
      <c r="B73" s="127"/>
      <c r="C73" s="127"/>
      <c r="D73" s="20"/>
      <c r="E73" s="21"/>
      <c r="F73" s="10" t="str" cm="1">
        <f t="array" ref="F73">IFERROR(_xlfn.IFS(D73=$D$80,"Ｌ",D73=$D$81,"Ｌ",D73=$D$82,"kg",D73=$D$83,"㎥"),"")</f>
        <v/>
      </c>
      <c r="G73" s="20"/>
      <c r="H73" s="20"/>
      <c r="I73" s="20"/>
      <c r="J73" s="20"/>
      <c r="K73" s="70"/>
    </row>
    <row r="74" spans="1:11" ht="13.5" customHeight="1" x14ac:dyDescent="0.4">
      <c r="A74" s="20"/>
      <c r="B74" s="127"/>
      <c r="C74" s="127"/>
      <c r="D74" s="20"/>
      <c r="E74" s="21"/>
      <c r="F74" s="10" t="str" cm="1">
        <f t="array" ref="F74">IFERROR(_xlfn.IFS(D74=$D$80,"Ｌ",D74=$D$81,"Ｌ",D74=$D$82,"kg",D74=$D$83,"㎥"),"")</f>
        <v/>
      </c>
      <c r="G74" s="20"/>
      <c r="H74" s="20"/>
      <c r="I74" s="20"/>
      <c r="J74" s="20"/>
      <c r="K74" s="70"/>
    </row>
    <row r="75" spans="1:11" ht="13.5" customHeight="1" x14ac:dyDescent="0.4">
      <c r="A75" s="20"/>
      <c r="B75" s="127"/>
      <c r="C75" s="127"/>
      <c r="D75" s="20"/>
      <c r="E75" s="21"/>
      <c r="F75" s="10" t="str" cm="1">
        <f t="array" ref="F75">IFERROR(_xlfn.IFS(D75=$D$80,"Ｌ",D75=$D$81,"Ｌ",D75=$D$82,"kg",D75=$D$83,"㎥"),"")</f>
        <v/>
      </c>
      <c r="G75" s="20"/>
      <c r="H75" s="20"/>
      <c r="I75" s="20"/>
      <c r="J75" s="20"/>
      <c r="K75" s="70"/>
    </row>
    <row r="76" spans="1:11" ht="13.5" customHeight="1" x14ac:dyDescent="0.4">
      <c r="A76" s="20"/>
      <c r="B76" s="127"/>
      <c r="C76" s="127"/>
      <c r="D76" s="20"/>
      <c r="E76" s="21"/>
      <c r="F76" s="10" t="str" cm="1">
        <f t="array" ref="F76">IFERROR(_xlfn.IFS(D76=$D$80,"Ｌ",D76=$D$81,"Ｌ",D76=$D$82,"kg",D76=$D$83,"㎥"),"")</f>
        <v/>
      </c>
      <c r="G76" s="20"/>
      <c r="H76" s="20"/>
      <c r="I76" s="20"/>
      <c r="J76" s="20"/>
      <c r="K76" s="70"/>
    </row>
    <row r="77" spans="1:11" ht="13.5" customHeight="1" x14ac:dyDescent="0.4">
      <c r="A77" s="22"/>
      <c r="B77" s="127"/>
      <c r="C77" s="127"/>
      <c r="D77" s="22"/>
      <c r="E77" s="21"/>
      <c r="F77" s="10" t="str" cm="1">
        <f t="array" ref="F77">IFERROR(_xlfn.IFS(D77=$D$80,"Ｌ",D77=$D$81,"Ｌ",D77=$D$82,"kg",D77=$D$83,"㎥"),"")</f>
        <v/>
      </c>
      <c r="G77" s="22"/>
      <c r="H77" s="22"/>
      <c r="I77" s="22"/>
      <c r="J77" s="22"/>
      <c r="K77" s="89"/>
    </row>
    <row r="78" spans="1:11" ht="13.5" customHeight="1" x14ac:dyDescent="0.4">
      <c r="A78" s="22"/>
      <c r="B78" s="127"/>
      <c r="C78" s="127"/>
      <c r="D78" s="22"/>
      <c r="E78" s="21"/>
      <c r="F78" s="10" t="str" cm="1">
        <f t="array" ref="F78">IFERROR(_xlfn.IFS(D78=$D$80,"Ｌ",D78=$D$81,"Ｌ",D78=$D$82,"kg",D78=$D$83,"㎥"),"")</f>
        <v/>
      </c>
      <c r="G78" s="22"/>
      <c r="H78" s="22"/>
      <c r="I78" s="22"/>
      <c r="J78" s="22"/>
      <c r="K78" s="89"/>
    </row>
    <row r="79" spans="1:11" ht="13.5" customHeight="1" x14ac:dyDescent="0.4">
      <c r="A79" s="23"/>
      <c r="B79" s="138"/>
      <c r="C79" s="138"/>
      <c r="D79" s="23"/>
      <c r="E79" s="24"/>
      <c r="F79" s="25" t="str" cm="1">
        <f t="array" ref="F79">IFERROR(_xlfn.IFS(D79=$D$80,"Ｌ",D79=$D$81,"Ｌ",D79=$D$82,"kg",D79=$D$83,"㎥"),"")</f>
        <v/>
      </c>
      <c r="G79" s="23"/>
      <c r="H79" s="23"/>
      <c r="I79" s="23"/>
      <c r="J79" s="23"/>
      <c r="K79" s="89"/>
    </row>
    <row r="80" spans="1:11" x14ac:dyDescent="0.4">
      <c r="A80" s="129" t="s">
        <v>12</v>
      </c>
      <c r="B80" s="130"/>
      <c r="C80" s="131"/>
      <c r="D80" s="17" t="s">
        <v>37</v>
      </c>
      <c r="E80" s="26"/>
      <c r="F80" s="27" t="str" cm="1">
        <f t="array" ref="F80">_xlfn.IFS(D80=$D$80,"Ｌ",D80=$D$81,"Ｌ",D80=$D$82,"kg",D80=$D$83,"㎥")</f>
        <v>Ｌ</v>
      </c>
      <c r="G80" s="17"/>
      <c r="H80" s="28"/>
      <c r="I80" s="28"/>
      <c r="J80" s="28"/>
      <c r="K80" s="89"/>
    </row>
    <row r="81" spans="1:11" x14ac:dyDescent="0.4">
      <c r="A81" s="132"/>
      <c r="B81" s="133"/>
      <c r="C81" s="134"/>
      <c r="D81" s="17" t="s">
        <v>38</v>
      </c>
      <c r="E81" s="26"/>
      <c r="F81" s="29" t="str" cm="1">
        <f t="array" ref="F81">_xlfn.IFS(D81=$D$80,"L",D81=$D$81,"Ｌ",D81=$D$82,"kg",D81=$D$83,"㎥")</f>
        <v>Ｌ</v>
      </c>
      <c r="G81" s="17"/>
      <c r="H81" s="28"/>
      <c r="I81" s="28"/>
      <c r="J81" s="28"/>
      <c r="K81" s="89"/>
    </row>
    <row r="82" spans="1:11" x14ac:dyDescent="0.4">
      <c r="A82" s="132"/>
      <c r="B82" s="133"/>
      <c r="C82" s="134"/>
      <c r="D82" s="17" t="s">
        <v>39</v>
      </c>
      <c r="E82" s="26"/>
      <c r="F82" s="29" t="str" cm="1">
        <f t="array" ref="F82">_xlfn.IFS(D82=$D$80,"L",D82=$D$81,"Ｌ",D82=$D$82,"kg",D82=$D$83,"㎥")</f>
        <v>kg</v>
      </c>
      <c r="G82" s="17"/>
      <c r="H82" s="28"/>
      <c r="I82" s="28"/>
      <c r="J82" s="28"/>
      <c r="K82" s="89"/>
    </row>
    <row r="83" spans="1:11" x14ac:dyDescent="0.4">
      <c r="A83" s="135"/>
      <c r="B83" s="136"/>
      <c r="C83" s="137"/>
      <c r="D83" s="17" t="s">
        <v>40</v>
      </c>
      <c r="E83" s="26"/>
      <c r="F83" s="29" t="str" cm="1">
        <f t="array" ref="F83">_xlfn.IFS(D83=$D$80,"L",D83=$D$81,"Ｌ",D83=$D$82,"kg",D83=$D$83,"㎥")</f>
        <v>㎥</v>
      </c>
      <c r="G83" s="17"/>
      <c r="H83" s="28"/>
      <c r="I83" s="28"/>
      <c r="J83" s="28"/>
      <c r="K83" s="89"/>
    </row>
    <row r="84" spans="1:11" s="30" customFormat="1" ht="11.25" x14ac:dyDescent="0.4">
      <c r="B84" s="31" t="s">
        <v>92</v>
      </c>
      <c r="G84" s="91"/>
    </row>
    <row r="85" spans="1:11" s="30" customFormat="1" ht="11.25" x14ac:dyDescent="0.4">
      <c r="B85" s="31" t="s">
        <v>13</v>
      </c>
      <c r="G85" s="91"/>
    </row>
    <row r="86" spans="1:11" s="30" customFormat="1" ht="11.25" x14ac:dyDescent="0.4">
      <c r="B86" s="31" t="s">
        <v>14</v>
      </c>
      <c r="G86" s="91"/>
    </row>
    <row r="87" spans="1:11" x14ac:dyDescent="0.4">
      <c r="B87" s="15"/>
    </row>
    <row r="88" spans="1:11" x14ac:dyDescent="0.4">
      <c r="G88" s="7"/>
    </row>
    <row r="89" spans="1:11" s="32" customFormat="1" ht="24.75" customHeight="1" x14ac:dyDescent="0.4">
      <c r="B89" s="88" t="s">
        <v>15</v>
      </c>
    </row>
    <row r="90" spans="1:11" s="32" customFormat="1" ht="26.25" customHeight="1" x14ac:dyDescent="0.4">
      <c r="B90" s="92" t="s">
        <v>71</v>
      </c>
      <c r="C90" s="93"/>
      <c r="D90" s="93"/>
      <c r="E90" s="93"/>
      <c r="F90" s="93"/>
      <c r="G90" s="93"/>
      <c r="H90" s="33" t="s">
        <v>72</v>
      </c>
      <c r="I90" s="34"/>
      <c r="J90" s="35" t="s">
        <v>73</v>
      </c>
      <c r="K90" s="93"/>
    </row>
    <row r="91" spans="1:11" ht="26.25" customHeight="1" x14ac:dyDescent="0.4">
      <c r="B91" s="15"/>
      <c r="C91" s="94"/>
      <c r="F91" s="36"/>
      <c r="G91" s="37" t="s">
        <v>74</v>
      </c>
      <c r="H91" s="33" t="s">
        <v>72</v>
      </c>
      <c r="I91" s="34"/>
      <c r="J91" s="35" t="s">
        <v>73</v>
      </c>
      <c r="K91" s="93"/>
    </row>
    <row r="92" spans="1:11" ht="30" customHeight="1" x14ac:dyDescent="0.4">
      <c r="B92" s="87" t="s">
        <v>104</v>
      </c>
      <c r="G92" s="7"/>
    </row>
    <row r="93" spans="1:11" ht="33.75" customHeight="1" x14ac:dyDescent="0.4">
      <c r="A93" s="95"/>
      <c r="B93" s="158" t="s">
        <v>16</v>
      </c>
      <c r="C93" s="159"/>
      <c r="D93" s="142" t="s">
        <v>17</v>
      </c>
      <c r="E93" s="142"/>
      <c r="F93" s="142"/>
      <c r="G93" s="142"/>
      <c r="H93" s="142" t="s">
        <v>18</v>
      </c>
      <c r="I93" s="142"/>
      <c r="J93" s="8" t="s">
        <v>20</v>
      </c>
      <c r="K93" s="96"/>
    </row>
    <row r="94" spans="1:11" ht="33.75" customHeight="1" x14ac:dyDescent="0.4">
      <c r="A94" s="95"/>
      <c r="B94" s="160"/>
      <c r="C94" s="161"/>
      <c r="D94" s="142" t="s">
        <v>83</v>
      </c>
      <c r="E94" s="142"/>
      <c r="F94" s="142" t="s">
        <v>84</v>
      </c>
      <c r="G94" s="142"/>
      <c r="H94" s="125" t="s">
        <v>19</v>
      </c>
      <c r="I94" s="125"/>
      <c r="J94" s="17" t="s">
        <v>21</v>
      </c>
      <c r="K94" s="90"/>
    </row>
    <row r="95" spans="1:11" ht="33.75" customHeight="1" x14ac:dyDescent="0.4">
      <c r="A95" s="38"/>
      <c r="B95" s="182" t="s">
        <v>93</v>
      </c>
      <c r="C95" s="183"/>
      <c r="D95" s="156"/>
      <c r="E95" s="156"/>
      <c r="F95" s="157"/>
      <c r="G95" s="157"/>
      <c r="H95" s="156">
        <f>D95-F95</f>
        <v>0</v>
      </c>
      <c r="I95" s="156"/>
      <c r="J95" s="39" t="str">
        <f>IFERROR(H95/D95,"")</f>
        <v/>
      </c>
      <c r="K95" s="97"/>
    </row>
    <row r="96" spans="1:11" ht="33.75" customHeight="1" x14ac:dyDescent="0.4">
      <c r="A96" s="38"/>
      <c r="B96" s="186" t="s">
        <v>94</v>
      </c>
      <c r="C96" s="187"/>
      <c r="D96" s="166"/>
      <c r="E96" s="167"/>
      <c r="F96" s="188"/>
      <c r="G96" s="189"/>
      <c r="H96" s="166">
        <f t="shared" ref="H96:H100" si="0">D96-F96</f>
        <v>0</v>
      </c>
      <c r="I96" s="167"/>
      <c r="J96" s="67" t="str">
        <f t="shared" ref="J96:J100" si="1">IFERROR(H96/D96,"")</f>
        <v/>
      </c>
      <c r="K96" s="97"/>
    </row>
    <row r="97" spans="1:11" ht="33.75" customHeight="1" x14ac:dyDescent="0.4">
      <c r="A97" s="38"/>
      <c r="B97" s="168" t="s">
        <v>95</v>
      </c>
      <c r="C97" s="169"/>
      <c r="D97" s="170">
        <f>ROUND(D95+D96*0.938,0)</f>
        <v>0</v>
      </c>
      <c r="E97" s="171"/>
      <c r="F97" s="172">
        <f>ROUND(F95+F96*0.938,0)</f>
        <v>0</v>
      </c>
      <c r="G97" s="173"/>
      <c r="H97" s="170">
        <f t="shared" si="0"/>
        <v>0</v>
      </c>
      <c r="I97" s="171"/>
      <c r="J97" s="39" t="str">
        <f t="shared" si="1"/>
        <v/>
      </c>
      <c r="K97" s="97"/>
    </row>
    <row r="98" spans="1:11" ht="33.75" customHeight="1" x14ac:dyDescent="0.4">
      <c r="A98" s="38"/>
      <c r="B98" s="119" t="s">
        <v>96</v>
      </c>
      <c r="C98" s="121"/>
      <c r="D98" s="162"/>
      <c r="E98" s="162"/>
      <c r="F98" s="163"/>
      <c r="G98" s="163"/>
      <c r="H98" s="162">
        <f t="shared" si="0"/>
        <v>0</v>
      </c>
      <c r="I98" s="162"/>
      <c r="J98" s="39" t="str">
        <f t="shared" si="1"/>
        <v/>
      </c>
      <c r="K98" s="97"/>
    </row>
    <row r="99" spans="1:11" ht="33.75" customHeight="1" x14ac:dyDescent="0.4">
      <c r="A99" s="38"/>
      <c r="B99" s="119" t="s">
        <v>44</v>
      </c>
      <c r="C99" s="121"/>
      <c r="D99" s="164"/>
      <c r="E99" s="164"/>
      <c r="F99" s="165"/>
      <c r="G99" s="165"/>
      <c r="H99" s="164">
        <f t="shared" si="0"/>
        <v>0</v>
      </c>
      <c r="I99" s="164"/>
      <c r="J99" s="39" t="str">
        <f t="shared" si="1"/>
        <v/>
      </c>
      <c r="K99" s="97"/>
    </row>
    <row r="100" spans="1:11" ht="33.75" customHeight="1" x14ac:dyDescent="0.4">
      <c r="A100" s="38"/>
      <c r="B100" s="119" t="s">
        <v>102</v>
      </c>
      <c r="C100" s="121"/>
      <c r="D100" s="184">
        <f>ROUND(D97+(D98*1.288+D99*1.571)/1000,0)</f>
        <v>0</v>
      </c>
      <c r="E100" s="184"/>
      <c r="F100" s="185">
        <f>ROUND(F97+(F98*1.288+F99*1.571)/1000,0)</f>
        <v>0</v>
      </c>
      <c r="G100" s="185"/>
      <c r="H100" s="184">
        <f t="shared" si="0"/>
        <v>0</v>
      </c>
      <c r="I100" s="184"/>
      <c r="J100" s="39" t="str">
        <f t="shared" si="1"/>
        <v/>
      </c>
      <c r="K100" s="97"/>
    </row>
    <row r="101" spans="1:11" ht="33.75" customHeight="1" x14ac:dyDescent="0.4">
      <c r="A101" s="38"/>
      <c r="B101" s="191" t="s">
        <v>97</v>
      </c>
      <c r="C101" s="192"/>
      <c r="D101" s="184" t="e">
        <f>D100/$H$103</f>
        <v>#DIV/0!</v>
      </c>
      <c r="E101" s="184"/>
      <c r="F101" s="170" t="e">
        <f>F100/$H$103</f>
        <v>#DIV/0!</v>
      </c>
      <c r="G101" s="171"/>
      <c r="H101" s="170" t="e">
        <f>H100/$H$103</f>
        <v>#DIV/0!</v>
      </c>
      <c r="I101" s="171"/>
      <c r="J101" s="9" t="e">
        <f>H101/D101</f>
        <v>#DIV/0!</v>
      </c>
      <c r="K101" s="97"/>
    </row>
    <row r="102" spans="1:11" ht="33.75" customHeight="1" x14ac:dyDescent="0.4">
      <c r="A102" s="38"/>
      <c r="B102" s="98"/>
      <c r="C102" s="98"/>
      <c r="D102" s="99"/>
      <c r="E102" s="99"/>
      <c r="F102" s="99"/>
      <c r="G102" s="99"/>
      <c r="H102" s="99"/>
      <c r="I102" s="99"/>
      <c r="J102" s="97"/>
      <c r="K102" s="97"/>
    </row>
    <row r="103" spans="1:11" ht="27" customHeight="1" x14ac:dyDescent="0.4">
      <c r="A103" s="38"/>
      <c r="B103" s="180" t="s">
        <v>45</v>
      </c>
      <c r="C103" s="181"/>
      <c r="D103" s="40">
        <v>0</v>
      </c>
      <c r="E103" s="41" t="s">
        <v>43</v>
      </c>
      <c r="F103" s="38"/>
      <c r="G103" s="59" t="s">
        <v>46</v>
      </c>
      <c r="H103" s="57">
        <f>ROUND(D103/10,1)</f>
        <v>0</v>
      </c>
      <c r="I103" s="38"/>
      <c r="J103" s="38"/>
      <c r="K103" s="38"/>
    </row>
    <row r="104" spans="1:11" ht="6.95" customHeight="1" x14ac:dyDescent="0.4">
      <c r="A104" s="38"/>
      <c r="B104" s="11"/>
      <c r="C104" s="11"/>
      <c r="D104" s="100"/>
      <c r="E104" s="38"/>
      <c r="F104" s="38"/>
      <c r="G104" s="7"/>
      <c r="H104" s="38"/>
      <c r="I104" s="38"/>
      <c r="J104" s="38"/>
      <c r="K104" s="38"/>
    </row>
    <row r="105" spans="1:11" s="30" customFormat="1" ht="18.600000000000001" customHeight="1" x14ac:dyDescent="0.4">
      <c r="A105" s="31"/>
      <c r="B105" s="113" t="s">
        <v>105</v>
      </c>
      <c r="C105" s="113"/>
      <c r="D105" s="113"/>
      <c r="E105" s="113"/>
      <c r="F105" s="113"/>
      <c r="G105" s="113"/>
      <c r="H105" s="113"/>
      <c r="I105" s="113"/>
      <c r="J105" s="113"/>
      <c r="K105" s="31"/>
    </row>
    <row r="106" spans="1:11" ht="30" customHeight="1" x14ac:dyDescent="0.4">
      <c r="B106" s="82" t="s">
        <v>55</v>
      </c>
      <c r="G106" s="7"/>
    </row>
    <row r="107" spans="1:11" ht="42" customHeight="1" x14ac:dyDescent="0.4">
      <c r="B107" s="142"/>
      <c r="C107" s="142"/>
      <c r="D107" s="142" t="s">
        <v>47</v>
      </c>
      <c r="E107" s="142"/>
      <c r="F107" s="142"/>
      <c r="G107" s="142"/>
      <c r="H107" s="142" t="s">
        <v>18</v>
      </c>
      <c r="I107" s="142"/>
      <c r="J107" s="8" t="s">
        <v>20</v>
      </c>
      <c r="K107" s="96"/>
    </row>
    <row r="108" spans="1:11" ht="41.25" customHeight="1" x14ac:dyDescent="0.4">
      <c r="B108" s="142"/>
      <c r="C108" s="142"/>
      <c r="D108" s="142" t="s">
        <v>48</v>
      </c>
      <c r="E108" s="142"/>
      <c r="F108" s="142" t="s">
        <v>49</v>
      </c>
      <c r="G108" s="142"/>
      <c r="H108" s="142" t="s">
        <v>19</v>
      </c>
      <c r="I108" s="142"/>
      <c r="J108" s="17" t="s">
        <v>50</v>
      </c>
      <c r="K108" s="90"/>
    </row>
    <row r="109" spans="1:11" ht="30" customHeight="1" x14ac:dyDescent="0.4">
      <c r="B109" s="146" t="s">
        <v>103</v>
      </c>
      <c r="C109" s="147"/>
      <c r="D109" s="42"/>
      <c r="E109" s="43" t="s">
        <v>64</v>
      </c>
      <c r="F109" s="42"/>
      <c r="G109" s="43" t="s">
        <v>64</v>
      </c>
      <c r="H109" s="148"/>
      <c r="I109" s="149"/>
      <c r="J109" s="44"/>
      <c r="K109" s="95"/>
    </row>
    <row r="110" spans="1:11" ht="28.5" customHeight="1" x14ac:dyDescent="0.4">
      <c r="B110" s="142" t="s">
        <v>51</v>
      </c>
      <c r="C110" s="142"/>
      <c r="D110" s="58"/>
      <c r="E110" s="62" t="s">
        <v>86</v>
      </c>
      <c r="F110" s="58"/>
      <c r="G110" s="62" t="s">
        <v>86</v>
      </c>
      <c r="H110" s="58">
        <f>D110-F110</f>
        <v>0</v>
      </c>
      <c r="I110" s="62" t="s">
        <v>86</v>
      </c>
      <c r="J110" s="9" t="str">
        <f>IFERROR((H110/D110),"")</f>
        <v/>
      </c>
      <c r="K110" s="97"/>
    </row>
    <row r="111" spans="1:11" ht="28.5" customHeight="1" x14ac:dyDescent="0.4">
      <c r="B111" s="142"/>
      <c r="C111" s="142"/>
      <c r="D111" s="58"/>
      <c r="E111" s="63" t="s">
        <v>88</v>
      </c>
      <c r="F111" s="58"/>
      <c r="G111" s="63" t="s">
        <v>87</v>
      </c>
      <c r="H111" s="58">
        <f t="shared" ref="H111:H113" si="2">D111-F111</f>
        <v>0</v>
      </c>
      <c r="I111" s="63" t="s">
        <v>87</v>
      </c>
      <c r="J111" s="9" t="str">
        <f t="shared" ref="J111:J113" si="3">IFERROR((H111/D111),"")</f>
        <v/>
      </c>
      <c r="K111" s="97"/>
    </row>
    <row r="112" spans="1:11" ht="28.5" customHeight="1" x14ac:dyDescent="0.4">
      <c r="B112" s="142"/>
      <c r="C112" s="142"/>
      <c r="D112" s="58"/>
      <c r="E112" s="45" t="s">
        <v>80</v>
      </c>
      <c r="F112" s="58"/>
      <c r="G112" s="45" t="s">
        <v>80</v>
      </c>
      <c r="H112" s="58">
        <f t="shared" si="2"/>
        <v>0</v>
      </c>
      <c r="I112" s="45" t="s">
        <v>80</v>
      </c>
      <c r="J112" s="9" t="str">
        <f t="shared" si="3"/>
        <v/>
      </c>
      <c r="K112" s="97"/>
    </row>
    <row r="113" spans="1:11" ht="33" customHeight="1" x14ac:dyDescent="0.4">
      <c r="B113" s="142" t="s">
        <v>54</v>
      </c>
      <c r="C113" s="190"/>
      <c r="D113" s="58"/>
      <c r="E113" s="62" t="s">
        <v>85</v>
      </c>
      <c r="F113" s="58"/>
      <c r="G113" s="62" t="s">
        <v>85</v>
      </c>
      <c r="H113" s="58">
        <f t="shared" si="2"/>
        <v>0</v>
      </c>
      <c r="I113" s="62" t="s">
        <v>85</v>
      </c>
      <c r="J113" s="9" t="str">
        <f t="shared" si="3"/>
        <v/>
      </c>
      <c r="K113" s="97"/>
    </row>
    <row r="114" spans="1:11" ht="13.5" customHeight="1" x14ac:dyDescent="0.4">
      <c r="B114" s="96"/>
      <c r="C114" s="96"/>
      <c r="D114" s="101"/>
      <c r="E114" s="101"/>
      <c r="F114" s="101"/>
      <c r="G114" s="101"/>
      <c r="H114" s="101"/>
      <c r="I114" s="101"/>
      <c r="J114" s="95"/>
      <c r="K114" s="95"/>
    </row>
    <row r="115" spans="1:11" s="46" customFormat="1" ht="19.5" customHeight="1" x14ac:dyDescent="0.4">
      <c r="A115" s="30"/>
      <c r="B115" s="30" t="s">
        <v>106</v>
      </c>
      <c r="C115" s="30"/>
      <c r="D115" s="30"/>
      <c r="E115" s="30"/>
      <c r="F115" s="30"/>
      <c r="G115" s="30"/>
      <c r="H115" s="30"/>
      <c r="I115" s="30"/>
      <c r="J115" s="30"/>
      <c r="K115" s="30"/>
    </row>
    <row r="116" spans="1:11" s="46" customFormat="1" ht="19.5" customHeight="1" x14ac:dyDescent="0.4">
      <c r="A116" s="30"/>
      <c r="B116" s="30" t="s">
        <v>28</v>
      </c>
      <c r="C116" s="30"/>
      <c r="D116" s="30"/>
      <c r="E116" s="30"/>
      <c r="F116" s="30"/>
      <c r="G116" s="30"/>
      <c r="H116" s="30"/>
      <c r="I116" s="30"/>
      <c r="J116" s="30"/>
      <c r="K116" s="30"/>
    </row>
    <row r="117" spans="1:11" s="47" customFormat="1" ht="17.25" customHeight="1" x14ac:dyDescent="0.4"/>
    <row r="118" spans="1:11" ht="21.75" customHeight="1" x14ac:dyDescent="0.4">
      <c r="B118" s="87" t="s">
        <v>107</v>
      </c>
      <c r="G118" s="7"/>
    </row>
    <row r="119" spans="1:11" ht="61.5" customHeight="1" x14ac:dyDescent="0.4">
      <c r="B119" s="119" t="s">
        <v>16</v>
      </c>
      <c r="C119" s="120"/>
      <c r="D119" s="121"/>
      <c r="E119" s="142" t="s">
        <v>56</v>
      </c>
      <c r="F119" s="142"/>
      <c r="G119" s="142" t="s">
        <v>52</v>
      </c>
      <c r="H119" s="142"/>
      <c r="I119" s="119" t="s">
        <v>53</v>
      </c>
      <c r="J119" s="121"/>
      <c r="K119" s="96"/>
    </row>
    <row r="120" spans="1:11" ht="42" customHeight="1" x14ac:dyDescent="0.4">
      <c r="B120" s="119" t="s">
        <v>75</v>
      </c>
      <c r="C120" s="120"/>
      <c r="D120" s="121"/>
      <c r="E120" s="58"/>
      <c r="F120" s="62" t="s">
        <v>85</v>
      </c>
      <c r="G120" s="58"/>
      <c r="H120" s="62" t="s">
        <v>85</v>
      </c>
      <c r="I120" s="58"/>
      <c r="J120" s="48" t="s">
        <v>79</v>
      </c>
      <c r="K120" s="102"/>
    </row>
    <row r="121" spans="1:11" ht="42" customHeight="1" x14ac:dyDescent="0.4">
      <c r="B121" s="119" t="s">
        <v>81</v>
      </c>
      <c r="C121" s="120"/>
      <c r="D121" s="121"/>
      <c r="E121" s="58"/>
      <c r="F121" s="62" t="s">
        <v>85</v>
      </c>
      <c r="G121" s="58"/>
      <c r="H121" s="62" t="s">
        <v>85</v>
      </c>
      <c r="I121" s="58"/>
      <c r="J121" s="48" t="s">
        <v>79</v>
      </c>
      <c r="K121" s="102"/>
    </row>
    <row r="122" spans="1:11" ht="42" customHeight="1" x14ac:dyDescent="0.4">
      <c r="B122" s="119" t="s">
        <v>23</v>
      </c>
      <c r="C122" s="120"/>
      <c r="D122" s="121"/>
      <c r="E122" s="58"/>
      <c r="F122" s="63" t="s">
        <v>88</v>
      </c>
      <c r="G122" s="58"/>
      <c r="H122" s="63" t="s">
        <v>88</v>
      </c>
      <c r="I122" s="58"/>
      <c r="J122" s="48" t="s">
        <v>79</v>
      </c>
      <c r="K122" s="102"/>
    </row>
    <row r="123" spans="1:11" ht="42" customHeight="1" x14ac:dyDescent="0.4">
      <c r="B123" s="119" t="s">
        <v>24</v>
      </c>
      <c r="C123" s="120"/>
      <c r="D123" s="121"/>
      <c r="E123" s="58"/>
      <c r="F123" s="45" t="s">
        <v>80</v>
      </c>
      <c r="G123" s="58"/>
      <c r="H123" s="45" t="s">
        <v>80</v>
      </c>
      <c r="I123" s="58"/>
      <c r="J123" s="48" t="s">
        <v>79</v>
      </c>
      <c r="K123" s="102"/>
    </row>
    <row r="124" spans="1:11" s="47" customFormat="1" ht="40.5" customHeight="1" x14ac:dyDescent="0.4">
      <c r="B124" s="203" t="s">
        <v>108</v>
      </c>
      <c r="C124" s="203"/>
      <c r="D124" s="203"/>
      <c r="E124" s="203"/>
      <c r="F124" s="203"/>
      <c r="G124" s="203"/>
      <c r="H124" s="203"/>
      <c r="I124" s="203"/>
      <c r="J124" s="203"/>
      <c r="K124" s="103"/>
    </row>
    <row r="125" spans="1:11" x14ac:dyDescent="0.4">
      <c r="B125" s="15"/>
      <c r="G125" s="7"/>
    </row>
    <row r="126" spans="1:11" s="32" customFormat="1" ht="18.75" customHeight="1" x14ac:dyDescent="0.4">
      <c r="B126" s="88" t="s">
        <v>30</v>
      </c>
    </row>
    <row r="127" spans="1:11" ht="21" customHeight="1" thickBot="1" x14ac:dyDescent="0.45">
      <c r="B127" s="87" t="s">
        <v>109</v>
      </c>
      <c r="G127" s="7"/>
    </row>
    <row r="128" spans="1:11" ht="48" customHeight="1" thickBot="1" x14ac:dyDescent="0.45">
      <c r="B128" s="145" t="s">
        <v>16</v>
      </c>
      <c r="C128" s="139"/>
      <c r="D128" s="139"/>
      <c r="E128" s="139"/>
      <c r="F128" s="139" t="s">
        <v>58</v>
      </c>
      <c r="G128" s="139"/>
      <c r="H128" s="139"/>
      <c r="I128" s="139" t="s">
        <v>59</v>
      </c>
      <c r="J128" s="140"/>
      <c r="K128" s="96"/>
    </row>
    <row r="129" spans="2:11" ht="33" customHeight="1" x14ac:dyDescent="0.4">
      <c r="B129" s="178" t="s">
        <v>75</v>
      </c>
      <c r="C129" s="179"/>
      <c r="D129" s="179"/>
      <c r="E129" s="179"/>
      <c r="F129" s="154"/>
      <c r="G129" s="155"/>
      <c r="H129" s="64" t="s">
        <v>85</v>
      </c>
      <c r="I129" s="49" t="str">
        <f t="shared" ref="I129:I134" si="4">IFERROR((D95-F129)/D95*100,"")</f>
        <v/>
      </c>
      <c r="J129" s="50" t="s">
        <v>32</v>
      </c>
      <c r="K129" s="95"/>
    </row>
    <row r="130" spans="2:11" ht="33" customHeight="1" x14ac:dyDescent="0.4">
      <c r="B130" s="143" t="s">
        <v>38</v>
      </c>
      <c r="C130" s="144"/>
      <c r="D130" s="144"/>
      <c r="E130" s="144"/>
      <c r="F130" s="152"/>
      <c r="G130" s="153"/>
      <c r="H130" s="65" t="s">
        <v>85</v>
      </c>
      <c r="I130" s="51" t="str">
        <f t="shared" si="4"/>
        <v/>
      </c>
      <c r="J130" s="52" t="s">
        <v>32</v>
      </c>
      <c r="K130" s="95"/>
    </row>
    <row r="131" spans="2:11" ht="33" customHeight="1" x14ac:dyDescent="0.4">
      <c r="B131" s="141" t="s">
        <v>57</v>
      </c>
      <c r="C131" s="142"/>
      <c r="D131" s="142"/>
      <c r="E131" s="142"/>
      <c r="F131" s="150">
        <f>ROUND(F129+F130*0.938,0)</f>
        <v>0</v>
      </c>
      <c r="G131" s="151"/>
      <c r="H131" s="1" t="s">
        <v>85</v>
      </c>
      <c r="I131" s="53" t="str">
        <f t="shared" si="4"/>
        <v/>
      </c>
      <c r="J131" s="54" t="s">
        <v>32</v>
      </c>
      <c r="K131" s="95"/>
    </row>
    <row r="132" spans="2:11" ht="33" customHeight="1" x14ac:dyDescent="0.4">
      <c r="B132" s="141" t="s">
        <v>23</v>
      </c>
      <c r="C132" s="142"/>
      <c r="D132" s="142"/>
      <c r="E132" s="142"/>
      <c r="F132" s="150"/>
      <c r="G132" s="151"/>
      <c r="H132" s="1" t="s">
        <v>87</v>
      </c>
      <c r="I132" s="53" t="str">
        <f t="shared" si="4"/>
        <v/>
      </c>
      <c r="J132" s="2" t="s">
        <v>22</v>
      </c>
      <c r="K132" s="104"/>
    </row>
    <row r="133" spans="2:11" ht="33" customHeight="1" thickBot="1" x14ac:dyDescent="0.45">
      <c r="B133" s="207" t="s">
        <v>24</v>
      </c>
      <c r="C133" s="198"/>
      <c r="D133" s="198"/>
      <c r="E133" s="198"/>
      <c r="F133" s="176"/>
      <c r="G133" s="177"/>
      <c r="H133" s="3" t="s">
        <v>25</v>
      </c>
      <c r="I133" s="55" t="str">
        <f t="shared" si="4"/>
        <v/>
      </c>
      <c r="J133" s="5" t="s">
        <v>22</v>
      </c>
      <c r="K133" s="104"/>
    </row>
    <row r="134" spans="2:11" ht="33" customHeight="1" thickBot="1" x14ac:dyDescent="0.45">
      <c r="B134" s="145" t="s">
        <v>26</v>
      </c>
      <c r="C134" s="139"/>
      <c r="D134" s="139"/>
      <c r="E134" s="139"/>
      <c r="F134" s="174">
        <f>ROUND(F131+(F132*1.288+F133*1.571)/1000,0)</f>
        <v>0</v>
      </c>
      <c r="G134" s="175"/>
      <c r="H134" s="66" t="s">
        <v>85</v>
      </c>
      <c r="I134" s="49" t="str">
        <f t="shared" si="4"/>
        <v/>
      </c>
      <c r="J134" s="4" t="s">
        <v>22</v>
      </c>
      <c r="K134" s="104"/>
    </row>
    <row r="135" spans="2:11" ht="33" customHeight="1" thickBot="1" x14ac:dyDescent="0.45">
      <c r="B135" s="145" t="s">
        <v>27</v>
      </c>
      <c r="C135" s="139"/>
      <c r="D135" s="139"/>
      <c r="E135" s="139"/>
      <c r="F135" s="174" t="e">
        <f>F134/$H$103</f>
        <v>#DIV/0!</v>
      </c>
      <c r="G135" s="175"/>
      <c r="H135" s="66" t="s">
        <v>85</v>
      </c>
      <c r="I135" s="56" t="e">
        <f>(D101-F135)/D101*100</f>
        <v>#DIV/0!</v>
      </c>
      <c r="J135" s="4" t="s">
        <v>22</v>
      </c>
      <c r="K135" s="104"/>
    </row>
    <row r="136" spans="2:11" ht="15" customHeight="1" x14ac:dyDescent="0.4">
      <c r="B136" s="96"/>
      <c r="C136" s="96"/>
      <c r="D136" s="96"/>
      <c r="E136" s="96"/>
      <c r="F136" s="105"/>
      <c r="G136" s="105"/>
      <c r="H136" s="106"/>
      <c r="I136" s="107"/>
      <c r="J136" s="104"/>
      <c r="K136" s="104"/>
    </row>
    <row r="137" spans="2:11" s="31" customFormat="1" ht="24.75" customHeight="1" x14ac:dyDescent="0.4">
      <c r="B137" s="206" t="s">
        <v>89</v>
      </c>
      <c r="C137" s="206"/>
      <c r="D137" s="206"/>
      <c r="E137" s="206"/>
      <c r="F137" s="206"/>
      <c r="G137" s="206"/>
      <c r="H137" s="206"/>
      <c r="I137" s="206"/>
      <c r="J137" s="206"/>
      <c r="K137" s="108"/>
    </row>
    <row r="138" spans="2:11" s="31" customFormat="1" ht="57" customHeight="1" x14ac:dyDescent="0.4">
      <c r="B138" s="206" t="s">
        <v>110</v>
      </c>
      <c r="C138" s="206"/>
      <c r="D138" s="206"/>
      <c r="E138" s="206"/>
      <c r="F138" s="206"/>
      <c r="G138" s="206"/>
      <c r="H138" s="206"/>
      <c r="I138" s="206"/>
      <c r="J138" s="206"/>
      <c r="K138" s="108"/>
    </row>
    <row r="139" spans="2:11" s="38" customFormat="1" ht="17.25" customHeight="1" x14ac:dyDescent="0.4">
      <c r="C139" s="109"/>
      <c r="D139" s="109"/>
      <c r="E139" s="109"/>
      <c r="F139" s="109"/>
      <c r="G139" s="109"/>
      <c r="H139" s="109"/>
      <c r="I139" s="109"/>
      <c r="J139" s="109"/>
      <c r="K139" s="109"/>
    </row>
    <row r="140" spans="2:11" s="38" customFormat="1" ht="17.25" customHeight="1" x14ac:dyDescent="0.4">
      <c r="B140" s="110"/>
      <c r="C140" s="110"/>
      <c r="D140" s="110"/>
      <c r="E140" s="110"/>
      <c r="F140" s="110"/>
      <c r="G140" s="110"/>
      <c r="H140" s="110"/>
      <c r="I140" s="110"/>
      <c r="J140" s="110"/>
      <c r="K140" s="110"/>
    </row>
    <row r="141" spans="2:11" ht="23.1" customHeight="1" x14ac:dyDescent="0.4">
      <c r="B141" s="78" t="s">
        <v>111</v>
      </c>
      <c r="G141" s="7"/>
    </row>
    <row r="142" spans="2:11" ht="29.25" customHeight="1" x14ac:dyDescent="0.4">
      <c r="B142" s="214"/>
      <c r="C142" s="214"/>
      <c r="D142" s="214"/>
      <c r="E142" s="198" t="s">
        <v>29</v>
      </c>
      <c r="F142" s="198"/>
      <c r="G142" s="198"/>
      <c r="H142" s="198" t="s">
        <v>20</v>
      </c>
      <c r="I142" s="198"/>
      <c r="J142" s="198"/>
      <c r="K142" s="96"/>
    </row>
    <row r="143" spans="2:11" ht="29.25" customHeight="1" x14ac:dyDescent="0.4">
      <c r="B143" s="214"/>
      <c r="C143" s="214"/>
      <c r="D143" s="214"/>
      <c r="E143" s="144" t="s">
        <v>33</v>
      </c>
      <c r="F143" s="144"/>
      <c r="G143" s="144"/>
      <c r="H143" s="144" t="s">
        <v>31</v>
      </c>
      <c r="I143" s="144"/>
      <c r="J143" s="144"/>
      <c r="K143" s="96"/>
    </row>
    <row r="144" spans="2:11" ht="29.25" customHeight="1" x14ac:dyDescent="0.4">
      <c r="B144" s="146" t="s">
        <v>77</v>
      </c>
      <c r="C144" s="146"/>
      <c r="D144" s="146"/>
      <c r="E144" s="193"/>
      <c r="F144" s="194"/>
      <c r="G144" s="1" t="s">
        <v>64</v>
      </c>
      <c r="H144" s="195"/>
      <c r="I144" s="196"/>
      <c r="J144" s="197"/>
      <c r="K144" s="96"/>
    </row>
    <row r="145" spans="2:11" ht="29.25" customHeight="1" x14ac:dyDescent="0.4">
      <c r="B145" s="158" t="s">
        <v>60</v>
      </c>
      <c r="C145" s="209"/>
      <c r="D145" s="159"/>
      <c r="E145" s="193"/>
      <c r="F145" s="194"/>
      <c r="G145" s="1" t="s">
        <v>85</v>
      </c>
      <c r="H145" s="193"/>
      <c r="I145" s="194"/>
      <c r="J145" s="6" t="s">
        <v>22</v>
      </c>
      <c r="K145" s="95"/>
    </row>
    <row r="146" spans="2:11" ht="29.25" customHeight="1" x14ac:dyDescent="0.4">
      <c r="B146" s="210"/>
      <c r="C146" s="211"/>
      <c r="D146" s="212"/>
      <c r="E146" s="193"/>
      <c r="F146" s="194"/>
      <c r="G146" s="1" t="s">
        <v>87</v>
      </c>
      <c r="H146" s="193"/>
      <c r="I146" s="194"/>
      <c r="J146" s="6" t="s">
        <v>22</v>
      </c>
      <c r="K146" s="95"/>
    </row>
    <row r="147" spans="2:11" ht="29.25" customHeight="1" x14ac:dyDescent="0.4">
      <c r="B147" s="160"/>
      <c r="C147" s="213"/>
      <c r="D147" s="161"/>
      <c r="E147" s="193"/>
      <c r="F147" s="194"/>
      <c r="G147" s="1" t="s">
        <v>25</v>
      </c>
      <c r="H147" s="193"/>
      <c r="I147" s="194"/>
      <c r="J147" s="6" t="s">
        <v>22</v>
      </c>
      <c r="K147" s="95"/>
    </row>
    <row r="148" spans="2:11" ht="29.25" customHeight="1" x14ac:dyDescent="0.4">
      <c r="B148" s="142" t="s">
        <v>26</v>
      </c>
      <c r="C148" s="142"/>
      <c r="D148" s="142"/>
      <c r="E148" s="193"/>
      <c r="F148" s="194"/>
      <c r="G148" s="1" t="s">
        <v>85</v>
      </c>
      <c r="H148" s="193"/>
      <c r="I148" s="194"/>
      <c r="J148" s="6" t="s">
        <v>22</v>
      </c>
      <c r="K148" s="95"/>
    </row>
    <row r="149" spans="2:11" s="30" customFormat="1" ht="30" customHeight="1" x14ac:dyDescent="0.4">
      <c r="B149" s="203" t="s">
        <v>66</v>
      </c>
      <c r="C149" s="203"/>
      <c r="D149" s="203"/>
      <c r="E149" s="203"/>
      <c r="F149" s="203"/>
      <c r="G149" s="203"/>
      <c r="H149" s="203"/>
      <c r="I149" s="203"/>
      <c r="J149" s="203"/>
      <c r="K149" s="103"/>
    </row>
    <row r="150" spans="2:11" s="30" customFormat="1" ht="50.45" customHeight="1" x14ac:dyDescent="0.4">
      <c r="B150" s="205" t="s">
        <v>112</v>
      </c>
      <c r="C150" s="205"/>
      <c r="D150" s="205"/>
      <c r="E150" s="205"/>
      <c r="F150" s="205"/>
      <c r="G150" s="205"/>
      <c r="H150" s="205"/>
      <c r="I150" s="205"/>
      <c r="J150" s="205"/>
      <c r="K150" s="103"/>
    </row>
    <row r="151" spans="2:11" s="30" customFormat="1" ht="18.75" customHeight="1" x14ac:dyDescent="0.4">
      <c r="B151" s="205" t="s">
        <v>90</v>
      </c>
      <c r="C151" s="205"/>
      <c r="D151" s="205"/>
      <c r="E151" s="205"/>
      <c r="F151" s="205"/>
      <c r="G151" s="205"/>
      <c r="H151" s="205"/>
      <c r="I151" s="205"/>
      <c r="J151" s="205"/>
      <c r="K151" s="103"/>
    </row>
    <row r="152" spans="2:11" s="30" customFormat="1" ht="27" customHeight="1" x14ac:dyDescent="0.4">
      <c r="B152" s="205" t="s">
        <v>65</v>
      </c>
      <c r="C152" s="205"/>
      <c r="D152" s="205"/>
      <c r="E152" s="205"/>
      <c r="F152" s="205"/>
      <c r="G152" s="205"/>
      <c r="H152" s="205"/>
      <c r="I152" s="205"/>
      <c r="J152" s="205"/>
      <c r="K152" s="103"/>
    </row>
    <row r="153" spans="2:11" s="30" customFormat="1" ht="3.95" customHeight="1" x14ac:dyDescent="0.4">
      <c r="B153" s="31"/>
    </row>
    <row r="154" spans="2:11" ht="18.600000000000001" customHeight="1" x14ac:dyDescent="0.4">
      <c r="B154" s="78" t="s">
        <v>113</v>
      </c>
      <c r="G154" s="7"/>
    </row>
    <row r="155" spans="2:11" ht="24.75" customHeight="1" x14ac:dyDescent="0.4">
      <c r="B155" s="142" t="s">
        <v>16</v>
      </c>
      <c r="C155" s="142"/>
      <c r="D155" s="142"/>
      <c r="E155" s="208" t="s">
        <v>61</v>
      </c>
      <c r="F155" s="208"/>
      <c r="G155" s="208"/>
      <c r="H155" s="208" t="s">
        <v>62</v>
      </c>
      <c r="I155" s="208"/>
      <c r="J155" s="208"/>
      <c r="K155" s="111"/>
    </row>
    <row r="156" spans="2:11" ht="39" customHeight="1" x14ac:dyDescent="0.4">
      <c r="B156" s="142" t="s">
        <v>37</v>
      </c>
      <c r="C156" s="142"/>
      <c r="D156" s="142"/>
      <c r="E156" s="194"/>
      <c r="F156" s="204"/>
      <c r="G156" s="6" t="s">
        <v>85</v>
      </c>
      <c r="H156" s="194"/>
      <c r="I156" s="204"/>
      <c r="J156" s="6" t="s">
        <v>22</v>
      </c>
      <c r="K156" s="95"/>
    </row>
    <row r="157" spans="2:11" ht="39" customHeight="1" x14ac:dyDescent="0.4">
      <c r="B157" s="142" t="s">
        <v>38</v>
      </c>
      <c r="C157" s="142"/>
      <c r="D157" s="142"/>
      <c r="E157" s="194"/>
      <c r="F157" s="204"/>
      <c r="G157" s="6" t="s">
        <v>85</v>
      </c>
      <c r="H157" s="194"/>
      <c r="I157" s="204"/>
      <c r="J157" s="6" t="s">
        <v>22</v>
      </c>
      <c r="K157" s="95"/>
    </row>
    <row r="158" spans="2:11" ht="39" customHeight="1" x14ac:dyDescent="0.4">
      <c r="B158" s="142" t="s">
        <v>23</v>
      </c>
      <c r="C158" s="142"/>
      <c r="D158" s="142"/>
      <c r="E158" s="194"/>
      <c r="F158" s="204"/>
      <c r="G158" s="6" t="s">
        <v>87</v>
      </c>
      <c r="H158" s="194"/>
      <c r="I158" s="204"/>
      <c r="J158" s="6" t="s">
        <v>22</v>
      </c>
      <c r="K158" s="95"/>
    </row>
    <row r="159" spans="2:11" ht="39" customHeight="1" x14ac:dyDescent="0.4">
      <c r="B159" s="142" t="s">
        <v>24</v>
      </c>
      <c r="C159" s="142"/>
      <c r="D159" s="142"/>
      <c r="E159" s="194"/>
      <c r="F159" s="204"/>
      <c r="G159" s="6" t="s">
        <v>25</v>
      </c>
      <c r="H159" s="194"/>
      <c r="I159" s="204"/>
      <c r="J159" s="6" t="s">
        <v>22</v>
      </c>
      <c r="K159" s="95"/>
    </row>
    <row r="160" spans="2:11" s="30" customFormat="1" ht="28.5" customHeight="1" x14ac:dyDescent="0.4">
      <c r="B160" s="203" t="s">
        <v>63</v>
      </c>
      <c r="C160" s="203"/>
      <c r="D160" s="203"/>
      <c r="E160" s="203"/>
      <c r="F160" s="203"/>
      <c r="G160" s="203"/>
      <c r="H160" s="203"/>
      <c r="I160" s="203"/>
      <c r="J160" s="203"/>
      <c r="K160" s="103"/>
    </row>
    <row r="161" spans="2:11" ht="4.5" customHeight="1" x14ac:dyDescent="0.4">
      <c r="B161" s="112"/>
      <c r="G161" s="7"/>
    </row>
    <row r="162" spans="2:11" ht="21" customHeight="1" x14ac:dyDescent="0.4">
      <c r="B162" s="202" t="s">
        <v>76</v>
      </c>
      <c r="C162" s="202"/>
      <c r="D162" s="202"/>
      <c r="E162" s="202"/>
      <c r="F162" s="202"/>
      <c r="G162" s="202"/>
      <c r="H162" s="202"/>
      <c r="I162" s="202"/>
      <c r="J162" s="202"/>
      <c r="K162" s="78"/>
    </row>
    <row r="163" spans="2:11" ht="87" customHeight="1" x14ac:dyDescent="0.4">
      <c r="B163" s="199"/>
      <c r="C163" s="200"/>
      <c r="D163" s="200"/>
      <c r="E163" s="200"/>
      <c r="F163" s="200"/>
      <c r="G163" s="200"/>
      <c r="H163" s="200"/>
      <c r="I163" s="200"/>
      <c r="J163" s="201"/>
      <c r="K163" s="85"/>
    </row>
    <row r="164" spans="2:11" x14ac:dyDescent="0.4">
      <c r="G164" s="7"/>
    </row>
    <row r="165" spans="2:11" x14ac:dyDescent="0.4">
      <c r="B165" s="15"/>
      <c r="G165" s="7"/>
    </row>
  </sheetData>
  <mergeCells count="159">
    <mergeCell ref="B150:J150"/>
    <mergeCell ref="B121:D121"/>
    <mergeCell ref="B124:J124"/>
    <mergeCell ref="B137:J137"/>
    <mergeCell ref="B138:J138"/>
    <mergeCell ref="B133:E133"/>
    <mergeCell ref="B132:E132"/>
    <mergeCell ref="B157:D157"/>
    <mergeCell ref="E157:F157"/>
    <mergeCell ref="H157:I157"/>
    <mergeCell ref="B155:D155"/>
    <mergeCell ref="E155:G155"/>
    <mergeCell ref="H155:J155"/>
    <mergeCell ref="B152:J152"/>
    <mergeCell ref="B151:J151"/>
    <mergeCell ref="B149:J149"/>
    <mergeCell ref="B148:D148"/>
    <mergeCell ref="E148:F148"/>
    <mergeCell ref="E147:F147"/>
    <mergeCell ref="E146:F146"/>
    <mergeCell ref="B145:D147"/>
    <mergeCell ref="B142:D143"/>
    <mergeCell ref="E142:G142"/>
    <mergeCell ref="E143:G143"/>
    <mergeCell ref="B163:J163"/>
    <mergeCell ref="B162:J162"/>
    <mergeCell ref="B160:J160"/>
    <mergeCell ref="H158:I158"/>
    <mergeCell ref="H156:I156"/>
    <mergeCell ref="H159:I159"/>
    <mergeCell ref="E159:F159"/>
    <mergeCell ref="E158:F158"/>
    <mergeCell ref="E156:F156"/>
    <mergeCell ref="B159:D159"/>
    <mergeCell ref="B158:D158"/>
    <mergeCell ref="B156:D156"/>
    <mergeCell ref="B144:D144"/>
    <mergeCell ref="E145:F145"/>
    <mergeCell ref="E144:F144"/>
    <mergeCell ref="H144:J144"/>
    <mergeCell ref="H143:J143"/>
    <mergeCell ref="H142:J142"/>
    <mergeCell ref="H145:I145"/>
    <mergeCell ref="H148:I148"/>
    <mergeCell ref="H147:I147"/>
    <mergeCell ref="H146:I146"/>
    <mergeCell ref="F135:G135"/>
    <mergeCell ref="F134:G134"/>
    <mergeCell ref="F133:G133"/>
    <mergeCell ref="F132:G132"/>
    <mergeCell ref="B129:E129"/>
    <mergeCell ref="B135:E135"/>
    <mergeCell ref="B134:E134"/>
    <mergeCell ref="B103:C103"/>
    <mergeCell ref="B95:C95"/>
    <mergeCell ref="B100:C100"/>
    <mergeCell ref="D100:E100"/>
    <mergeCell ref="F100:G100"/>
    <mergeCell ref="B96:C96"/>
    <mergeCell ref="D96:E96"/>
    <mergeCell ref="F96:G96"/>
    <mergeCell ref="B107:C108"/>
    <mergeCell ref="B113:C113"/>
    <mergeCell ref="B123:D123"/>
    <mergeCell ref="B105:J105"/>
    <mergeCell ref="H100:I100"/>
    <mergeCell ref="B101:C101"/>
    <mergeCell ref="D101:E101"/>
    <mergeCell ref="F101:G101"/>
    <mergeCell ref="H101:I101"/>
    <mergeCell ref="B98:C98"/>
    <mergeCell ref="D98:E98"/>
    <mergeCell ref="F98:G98"/>
    <mergeCell ref="H98:I98"/>
    <mergeCell ref="B99:C99"/>
    <mergeCell ref="D99:E99"/>
    <mergeCell ref="F99:G99"/>
    <mergeCell ref="H99:I99"/>
    <mergeCell ref="H96:I96"/>
    <mergeCell ref="B97:C97"/>
    <mergeCell ref="D97:E97"/>
    <mergeCell ref="F97:G97"/>
    <mergeCell ref="H97:I97"/>
    <mergeCell ref="F94:G94"/>
    <mergeCell ref="H94:I94"/>
    <mergeCell ref="D95:E95"/>
    <mergeCell ref="F95:G95"/>
    <mergeCell ref="H95:I95"/>
    <mergeCell ref="B93:C94"/>
    <mergeCell ref="D93:G93"/>
    <mergeCell ref="H93:I93"/>
    <mergeCell ref="D94:E94"/>
    <mergeCell ref="I128:J128"/>
    <mergeCell ref="B131:E131"/>
    <mergeCell ref="B130:E130"/>
    <mergeCell ref="H108:I108"/>
    <mergeCell ref="F108:G108"/>
    <mergeCell ref="D108:E108"/>
    <mergeCell ref="H107:I107"/>
    <mergeCell ref="D107:G107"/>
    <mergeCell ref="B128:E128"/>
    <mergeCell ref="F128:H128"/>
    <mergeCell ref="B122:D122"/>
    <mergeCell ref="B120:D120"/>
    <mergeCell ref="E119:F119"/>
    <mergeCell ref="G119:H119"/>
    <mergeCell ref="I119:J119"/>
    <mergeCell ref="B119:D119"/>
    <mergeCell ref="B109:C109"/>
    <mergeCell ref="H109:I109"/>
    <mergeCell ref="B110:C112"/>
    <mergeCell ref="F131:G131"/>
    <mergeCell ref="F130:G130"/>
    <mergeCell ref="F129:G129"/>
    <mergeCell ref="B63:C63"/>
    <mergeCell ref="B64:C64"/>
    <mergeCell ref="B65:C65"/>
    <mergeCell ref="B57:C57"/>
    <mergeCell ref="B58:C58"/>
    <mergeCell ref="B59:C59"/>
    <mergeCell ref="B60:C60"/>
    <mergeCell ref="A80:C83"/>
    <mergeCell ref="B79:C79"/>
    <mergeCell ref="B76:C76"/>
    <mergeCell ref="B77:C77"/>
    <mergeCell ref="B78:C78"/>
    <mergeCell ref="B71:C71"/>
    <mergeCell ref="B72:C72"/>
    <mergeCell ref="B73:C73"/>
    <mergeCell ref="B74:C74"/>
    <mergeCell ref="B75:C75"/>
    <mergeCell ref="B66:C66"/>
    <mergeCell ref="B67:C67"/>
    <mergeCell ref="B68:C68"/>
    <mergeCell ref="B69:C69"/>
    <mergeCell ref="B70:C70"/>
    <mergeCell ref="A52:A53"/>
    <mergeCell ref="H52:I52"/>
    <mergeCell ref="B56:C56"/>
    <mergeCell ref="B61:C61"/>
    <mergeCell ref="B62:C62"/>
    <mergeCell ref="J52:J53"/>
    <mergeCell ref="E52:F53"/>
    <mergeCell ref="B52:C53"/>
    <mergeCell ref="D52:D53"/>
    <mergeCell ref="G52:G53"/>
    <mergeCell ref="B54:C54"/>
    <mergeCell ref="B55:C55"/>
    <mergeCell ref="B1:J1"/>
    <mergeCell ref="B16:J16"/>
    <mergeCell ref="A3:J3"/>
    <mergeCell ref="A5:J5"/>
    <mergeCell ref="A6:J6"/>
    <mergeCell ref="B44:C44"/>
    <mergeCell ref="D44:F44"/>
    <mergeCell ref="B42:J42"/>
    <mergeCell ref="E49:I49"/>
    <mergeCell ref="B49:D49"/>
    <mergeCell ref="B48:D48"/>
  </mergeCells>
  <phoneticPr fontId="1"/>
  <dataValidations disablePrompts="1" count="1">
    <dataValidation type="list" allowBlank="1" showInputMessage="1" showErrorMessage="1" sqref="D54:D79" xr:uid="{3C439CA6-9BC3-4AE4-8330-8E21F50789A8}">
      <formula1>$D$80:$D$83</formula1>
    </dataValidation>
  </dataValidations>
  <printOptions horizontalCentered="1"/>
  <pageMargins left="0.82677165354330717" right="0.51181102362204722" top="0.74803149606299213" bottom="0.74803149606299213" header="0.31496062992125984" footer="0.31496062992125984"/>
  <pageSetup paperSize="9" scale="98" fitToHeight="0" orientation="portrait" r:id="rId1"/>
  <rowBreaks count="4" manualBreakCount="4">
    <brk id="37" max="16383" man="1"/>
    <brk id="105" max="16383" man="1"/>
    <brk id="125" max="16383" man="1"/>
    <brk id="14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Hiroshima Prefecture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岩佐 逸二</dc:creator>
  <cp:lastModifiedBy>田邉 晴司</cp:lastModifiedBy>
  <cp:lastPrinted>2026-04-06T04:04:42Z</cp:lastPrinted>
  <dcterms:created xsi:type="dcterms:W3CDTF">2023-11-27T06:10:38Z</dcterms:created>
  <dcterms:modified xsi:type="dcterms:W3CDTF">2026-05-08T07:08:37Z</dcterms:modified>
</cp:coreProperties>
</file>