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1_R8 県業務方法書\HP掲載用\"/>
    </mc:Choice>
  </mc:AlternateContent>
  <xr:revisionPtr revIDLastSave="0" documentId="13_ncr:1_{68F97675-546A-4A62-896E-15B9DA7E04C9}" xr6:coauthVersionLast="47" xr6:coauthVersionMax="47" xr10:uidLastSave="{00000000-0000-0000-0000-000000000000}"/>
  <bookViews>
    <workbookView xWindow="3075" yWindow="810" windowWidth="25695" windowHeight="13665" xr2:uid="{C5438E11-E993-46D3-B7DF-9EF778FDC15A}"/>
  </bookViews>
  <sheets>
    <sheet name="更新契約締結完了通知" sheetId="1" r:id="rId1"/>
    <sheet name="更新別紙" sheetId="2" r:id="rId2"/>
    <sheet name="新規契約締結完了通知" sheetId="5" r:id="rId3"/>
    <sheet name="新規別紙 " sheetId="6" r:id="rId4"/>
    <sheet name="更新別紙 (新旧対照表用)" sheetId="3" state="hidden" r:id="rId5"/>
    <sheet name="図形" sheetId="4" state="hidden" r:id="rId6"/>
  </sheets>
  <externalReferences>
    <externalReference r:id="rId7"/>
  </externalReferences>
  <definedNames>
    <definedName name="_Hlk100308000" localSheetId="0">更新契約締結完了通知!#REF!</definedName>
    <definedName name="_Hlk100308000" localSheetId="1">更新別紙!#REF!</definedName>
    <definedName name="_Hlk100308000" localSheetId="4">'更新別紙 (新旧対照表用)'!#REF!</definedName>
    <definedName name="_Hlk100308000" localSheetId="2">新規契約締結完了通知!#REF!</definedName>
    <definedName name="_Hlk100308000" localSheetId="3">'新規別紙 '!#REF!</definedName>
    <definedName name="_Hlk100578131" localSheetId="0">更新契約締結完了通知!$B$74</definedName>
    <definedName name="_Hlk100578131" localSheetId="1">更新別紙!#REF!</definedName>
    <definedName name="_Hlk100578131" localSheetId="4">'更新別紙 (新旧対照表用)'!#REF!</definedName>
    <definedName name="_Hlk100578131" localSheetId="2">新規契約締結完了通知!$B$72</definedName>
    <definedName name="_Hlk100578131" localSheetId="3">'新規別紙 '!#REF!</definedName>
    <definedName name="_Hlk121315968" localSheetId="0">更新契約締結完了通知!$B$34</definedName>
    <definedName name="_Hlk121315968" localSheetId="1">更新別紙!#REF!</definedName>
    <definedName name="_Hlk121315968" localSheetId="4">'更新別紙 (新旧対照表用)'!#REF!</definedName>
    <definedName name="_Hlk121315968" localSheetId="2">新規契約締結完了通知!$B$34</definedName>
    <definedName name="_Hlk121315968" localSheetId="3">'新規別紙 '!#REF!</definedName>
    <definedName name="_Hlk121316928" localSheetId="1">更新別紙!$B$3</definedName>
    <definedName name="_Hlk121316928" localSheetId="4">'更新別紙 (新旧対照表用)'!$B$3</definedName>
    <definedName name="_Hlk121316928" localSheetId="3">'新規別紙 '!$B$3</definedName>
    <definedName name="_xlnm.Print_Area" localSheetId="1">更新別紙!$A$1:$Q$59</definedName>
    <definedName name="_xlnm.Print_Area" localSheetId="4">'更新別紙 (新旧対照表用)'!$A$1:$P$59</definedName>
    <definedName name="_xlnm.Print_Area" localSheetId="2">新規契約締結完了通知!$A$1:$K$63</definedName>
    <definedName name="_xlnm.Print_Area" localSheetId="3">'新規別紙 '!$A$1:$Q$59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5" i="6" l="1"/>
  <c r="O55" i="6"/>
  <c r="N55" i="6"/>
  <c r="M55" i="6"/>
  <c r="L55" i="6"/>
  <c r="K55" i="6"/>
  <c r="P54" i="6"/>
  <c r="O54" i="6"/>
  <c r="N54" i="6"/>
  <c r="M54" i="6"/>
  <c r="L54" i="6"/>
  <c r="K54" i="6"/>
  <c r="P53" i="6"/>
  <c r="O53" i="6"/>
  <c r="N53" i="6"/>
  <c r="M53" i="6"/>
  <c r="L53" i="6"/>
  <c r="K53" i="6"/>
  <c r="P52" i="6"/>
  <c r="O52" i="6"/>
  <c r="N52" i="6"/>
  <c r="M52" i="6"/>
  <c r="L52" i="6"/>
  <c r="K52" i="6"/>
  <c r="P51" i="6"/>
  <c r="O51" i="6"/>
  <c r="N51" i="6"/>
  <c r="M51" i="6"/>
  <c r="L51" i="6"/>
  <c r="K51" i="6"/>
  <c r="P50" i="6"/>
  <c r="O50" i="6"/>
  <c r="N50" i="6"/>
  <c r="M50" i="6"/>
  <c r="L50" i="6"/>
  <c r="K50" i="6"/>
  <c r="P49" i="6"/>
  <c r="O49" i="6"/>
  <c r="N49" i="6"/>
  <c r="M49" i="6"/>
  <c r="L49" i="6"/>
  <c r="K49" i="6"/>
  <c r="P48" i="6"/>
  <c r="O48" i="6"/>
  <c r="N48" i="6"/>
  <c r="M48" i="6"/>
  <c r="L48" i="6"/>
  <c r="K48" i="6"/>
  <c r="P47" i="6"/>
  <c r="O47" i="6"/>
  <c r="N47" i="6"/>
  <c r="M47" i="6"/>
  <c r="L47" i="6"/>
  <c r="K47" i="6"/>
  <c r="P46" i="6"/>
  <c r="O46" i="6"/>
  <c r="N46" i="6"/>
  <c r="M46" i="6"/>
  <c r="L46" i="6"/>
  <c r="K46" i="6"/>
  <c r="P45" i="6"/>
  <c r="O45" i="6"/>
  <c r="N45" i="6"/>
  <c r="M45" i="6"/>
  <c r="L45" i="6"/>
  <c r="K45" i="6"/>
  <c r="P44" i="6"/>
  <c r="O44" i="6"/>
  <c r="N44" i="6"/>
  <c r="M44" i="6"/>
  <c r="L44" i="6"/>
  <c r="K44" i="6"/>
  <c r="P43" i="6"/>
  <c r="O43" i="6"/>
  <c r="N43" i="6"/>
  <c r="M43" i="6"/>
  <c r="L43" i="6"/>
  <c r="K43" i="6"/>
  <c r="P42" i="6"/>
  <c r="O42" i="6"/>
  <c r="N42" i="6"/>
  <c r="M42" i="6"/>
  <c r="L42" i="6"/>
  <c r="K42" i="6"/>
  <c r="P41" i="6"/>
  <c r="O41" i="6"/>
  <c r="N41" i="6"/>
  <c r="M41" i="6"/>
  <c r="L41" i="6"/>
  <c r="K41" i="6"/>
  <c r="P40" i="6"/>
  <c r="P56" i="6" s="1"/>
  <c r="O40" i="6"/>
  <c r="O56" i="6" s="1"/>
  <c r="N40" i="6"/>
  <c r="N56" i="6" s="1"/>
  <c r="M40" i="6"/>
  <c r="M56" i="6" s="1"/>
  <c r="L40" i="6"/>
  <c r="L56" i="6" s="1"/>
  <c r="K40" i="6"/>
  <c r="N34" i="6"/>
  <c r="P34" i="6" s="1"/>
  <c r="K34" i="6"/>
  <c r="N33" i="6"/>
  <c r="P33" i="6" s="1"/>
  <c r="K33" i="6"/>
  <c r="P32" i="6"/>
  <c r="N32" i="6"/>
  <c r="K32" i="6"/>
  <c r="P31" i="6"/>
  <c r="N31" i="6"/>
  <c r="K31" i="6"/>
  <c r="N30" i="6"/>
  <c r="P30" i="6" s="1"/>
  <c r="K30" i="6"/>
  <c r="N29" i="6"/>
  <c r="P29" i="6" s="1"/>
  <c r="K29" i="6"/>
  <c r="P28" i="6"/>
  <c r="N28" i="6"/>
  <c r="K28" i="6"/>
  <c r="P27" i="6"/>
  <c r="N27" i="6"/>
  <c r="K27" i="6"/>
  <c r="N26" i="6"/>
  <c r="P26" i="6" s="1"/>
  <c r="K26" i="6"/>
  <c r="N25" i="6"/>
  <c r="P25" i="6" s="1"/>
  <c r="K25" i="6"/>
  <c r="P24" i="6"/>
  <c r="N24" i="6"/>
  <c r="K24" i="6"/>
  <c r="P23" i="6"/>
  <c r="N23" i="6"/>
  <c r="K23" i="6"/>
  <c r="N22" i="6"/>
  <c r="P22" i="6" s="1"/>
  <c r="K22" i="6"/>
  <c r="N21" i="6"/>
  <c r="P21" i="6" s="1"/>
  <c r="K21" i="6"/>
  <c r="P20" i="6"/>
  <c r="N20" i="6"/>
  <c r="K20" i="6"/>
  <c r="P19" i="6"/>
  <c r="N19" i="6"/>
  <c r="K19" i="6"/>
  <c r="N18" i="6"/>
  <c r="P18" i="6" s="1"/>
  <c r="K18" i="6"/>
  <c r="N17" i="6"/>
  <c r="P17" i="6" s="1"/>
  <c r="K17" i="6"/>
  <c r="P16" i="6"/>
  <c r="N16" i="6"/>
  <c r="K16" i="6"/>
  <c r="P15" i="6"/>
  <c r="N15" i="6"/>
  <c r="K15" i="6"/>
  <c r="N14" i="6"/>
  <c r="P14" i="6" s="1"/>
  <c r="K14" i="6"/>
  <c r="N13" i="6"/>
  <c r="P13" i="6" s="1"/>
  <c r="K13" i="6"/>
  <c r="G53" i="5"/>
  <c r="G54" i="5"/>
  <c r="G55" i="5"/>
  <c r="K34" i="2"/>
  <c r="K33" i="2"/>
  <c r="K32" i="2"/>
  <c r="K31" i="2"/>
  <c r="K30" i="2"/>
  <c r="K29" i="2"/>
  <c r="K28" i="2"/>
  <c r="K27" i="2"/>
  <c r="K26" i="2"/>
  <c r="K25" i="2"/>
  <c r="K24" i="2"/>
  <c r="K23" i="2"/>
  <c r="K22" i="2"/>
  <c r="K21" i="2"/>
  <c r="K20" i="2"/>
  <c r="K19" i="2"/>
  <c r="K18" i="2"/>
  <c r="K17" i="2"/>
  <c r="K16" i="2"/>
  <c r="K15" i="2"/>
  <c r="K14" i="2"/>
  <c r="K13" i="2"/>
  <c r="M51" i="2"/>
  <c r="O50" i="2"/>
  <c r="L55" i="2"/>
  <c r="L54" i="2"/>
  <c r="L53" i="2"/>
  <c r="L52" i="2"/>
  <c r="L51" i="2"/>
  <c r="L50" i="2"/>
  <c r="L49" i="2"/>
  <c r="L48" i="2"/>
  <c r="L47" i="2"/>
  <c r="L46" i="2"/>
  <c r="L45" i="2"/>
  <c r="L44" i="2"/>
  <c r="L43" i="2"/>
  <c r="L42" i="2"/>
  <c r="L41" i="2"/>
  <c r="L40" i="2"/>
  <c r="K55" i="2"/>
  <c r="K54" i="2"/>
  <c r="K53" i="2"/>
  <c r="K52" i="2"/>
  <c r="K51" i="2"/>
  <c r="K50" i="2"/>
  <c r="K49" i="2"/>
  <c r="K48" i="2"/>
  <c r="K47" i="2"/>
  <c r="K46" i="2"/>
  <c r="K45" i="2"/>
  <c r="K44" i="2"/>
  <c r="K43" i="2"/>
  <c r="K42" i="2"/>
  <c r="K41" i="2"/>
  <c r="K40" i="2"/>
  <c r="N13" i="2"/>
  <c r="N14" i="2"/>
  <c r="N15" i="2"/>
  <c r="P46" i="2" l="1"/>
  <c r="O46" i="2"/>
  <c r="N45" i="2"/>
  <c r="M50" i="2"/>
  <c r="P15" i="2" l="1"/>
  <c r="P54" i="2" s="1"/>
  <c r="P14" i="2"/>
  <c r="N34" i="2"/>
  <c r="N33" i="2"/>
  <c r="N32" i="2"/>
  <c r="N31" i="2"/>
  <c r="N30" i="2"/>
  <c r="N29" i="2"/>
  <c r="P29" i="2" s="1"/>
  <c r="N28" i="2"/>
  <c r="P28" i="2" s="1"/>
  <c r="N27" i="2"/>
  <c r="P27" i="2" s="1"/>
  <c r="N26" i="2"/>
  <c r="P26" i="2" s="1"/>
  <c r="N25" i="2"/>
  <c r="P25" i="2" s="1"/>
  <c r="N24" i="2"/>
  <c r="P24" i="2" s="1"/>
  <c r="N23" i="2"/>
  <c r="P23" i="2" s="1"/>
  <c r="N22" i="2"/>
  <c r="P22" i="2" s="1"/>
  <c r="N21" i="2"/>
  <c r="N20" i="2"/>
  <c r="N19" i="2"/>
  <c r="N18" i="2"/>
  <c r="N17" i="2"/>
  <c r="P17" i="2" s="1"/>
  <c r="N16" i="2"/>
  <c r="P55" i="2"/>
  <c r="P53" i="2"/>
  <c r="P52" i="2"/>
  <c r="P49" i="2"/>
  <c r="P48" i="2"/>
  <c r="P47" i="2"/>
  <c r="P43" i="2"/>
  <c r="O49" i="2"/>
  <c r="O55" i="2"/>
  <c r="O54" i="2"/>
  <c r="O53" i="2"/>
  <c r="O48" i="2"/>
  <c r="O47" i="2"/>
  <c r="O45" i="2"/>
  <c r="O43" i="2"/>
  <c r="O42" i="2"/>
  <c r="O41" i="2"/>
  <c r="N55" i="2"/>
  <c r="N54" i="2"/>
  <c r="N53" i="2"/>
  <c r="N51" i="2"/>
  <c r="N50" i="2"/>
  <c r="N49" i="2"/>
  <c r="N47" i="2"/>
  <c r="N48" i="2"/>
  <c r="N46" i="2"/>
  <c r="N43" i="2"/>
  <c r="N42" i="2"/>
  <c r="M55" i="2"/>
  <c r="M54" i="2"/>
  <c r="M53" i="2"/>
  <c r="M41" i="2"/>
  <c r="M49" i="2"/>
  <c r="M48" i="2"/>
  <c r="M47" i="2"/>
  <c r="M45" i="2"/>
  <c r="M44" i="2"/>
  <c r="M43" i="2"/>
  <c r="M42" i="2"/>
  <c r="M40" i="2"/>
  <c r="P55" i="3"/>
  <c r="O55" i="3"/>
  <c r="N55" i="3"/>
  <c r="M55" i="3"/>
  <c r="L55" i="3"/>
  <c r="K55" i="3"/>
  <c r="J55" i="3" a="1"/>
  <c r="J55" i="3" s="1"/>
  <c r="P54" i="3"/>
  <c r="O54" i="3"/>
  <c r="N54" i="3"/>
  <c r="M54" i="3"/>
  <c r="L54" i="3"/>
  <c r="K54" i="3"/>
  <c r="J54" i="3" a="1"/>
  <c r="J54" i="3" s="1"/>
  <c r="P53" i="3"/>
  <c r="O53" i="3"/>
  <c r="N53" i="3"/>
  <c r="M53" i="3"/>
  <c r="L53" i="3"/>
  <c r="K53" i="3"/>
  <c r="J53" i="3" a="1"/>
  <c r="J53" i="3" s="1"/>
  <c r="P52" i="3"/>
  <c r="O52" i="3"/>
  <c r="N52" i="3"/>
  <c r="M52" i="3"/>
  <c r="L52" i="3"/>
  <c r="K52" i="3"/>
  <c r="J52" i="3" a="1"/>
  <c r="J52" i="3" s="1"/>
  <c r="P51" i="3"/>
  <c r="O51" i="3"/>
  <c r="N51" i="3"/>
  <c r="M51" i="3"/>
  <c r="L51" i="3"/>
  <c r="K51" i="3"/>
  <c r="J51" i="3" a="1"/>
  <c r="J51" i="3" s="1"/>
  <c r="P50" i="3"/>
  <c r="O50" i="3"/>
  <c r="N50" i="3"/>
  <c r="M50" i="3"/>
  <c r="L50" i="3"/>
  <c r="K50" i="3"/>
  <c r="J50" i="3" a="1"/>
  <c r="J50" i="3" s="1"/>
  <c r="P49" i="3"/>
  <c r="O49" i="3"/>
  <c r="N49" i="3"/>
  <c r="M49" i="3"/>
  <c r="L49" i="3"/>
  <c r="K49" i="3"/>
  <c r="J49" i="3" a="1"/>
  <c r="J49" i="3" s="1"/>
  <c r="P48" i="3"/>
  <c r="O48" i="3"/>
  <c r="N48" i="3"/>
  <c r="M48" i="3"/>
  <c r="L48" i="3"/>
  <c r="K48" i="3"/>
  <c r="J48" i="3" a="1"/>
  <c r="J48" i="3" s="1"/>
  <c r="P47" i="3"/>
  <c r="O47" i="3"/>
  <c r="N47" i="3"/>
  <c r="M47" i="3"/>
  <c r="L47" i="3"/>
  <c r="K47" i="3"/>
  <c r="J47" i="3" a="1"/>
  <c r="J47" i="3" s="1"/>
  <c r="P46" i="3"/>
  <c r="O46" i="3"/>
  <c r="N46" i="3"/>
  <c r="M46" i="3"/>
  <c r="L46" i="3"/>
  <c r="K46" i="3"/>
  <c r="J46" i="3" a="1"/>
  <c r="J46" i="3" s="1"/>
  <c r="P45" i="3"/>
  <c r="O45" i="3"/>
  <c r="N45" i="3"/>
  <c r="M45" i="3"/>
  <c r="L45" i="3"/>
  <c r="K45" i="3"/>
  <c r="J45" i="3" a="1"/>
  <c r="J45" i="3" s="1"/>
  <c r="P44" i="3"/>
  <c r="O44" i="3"/>
  <c r="N44" i="3"/>
  <c r="M44" i="3"/>
  <c r="L44" i="3"/>
  <c r="K44" i="3"/>
  <c r="J44" i="3" a="1"/>
  <c r="J44" i="3" s="1"/>
  <c r="P43" i="3"/>
  <c r="O43" i="3"/>
  <c r="N43" i="3"/>
  <c r="M43" i="3"/>
  <c r="L43" i="3"/>
  <c r="K43" i="3"/>
  <c r="J43" i="3" a="1"/>
  <c r="J43" i="3" s="1"/>
  <c r="P42" i="3"/>
  <c r="O42" i="3"/>
  <c r="N42" i="3"/>
  <c r="M42" i="3"/>
  <c r="L42" i="3"/>
  <c r="K42" i="3"/>
  <c r="J42" i="3" a="1"/>
  <c r="J42" i="3" s="1"/>
  <c r="P41" i="3"/>
  <c r="O41" i="3"/>
  <c r="N41" i="3"/>
  <c r="M41" i="3"/>
  <c r="L41" i="3"/>
  <c r="K41" i="3"/>
  <c r="J41" i="3" a="1"/>
  <c r="J41" i="3" s="1"/>
  <c r="P40" i="3"/>
  <c r="O40" i="3"/>
  <c r="N40" i="3"/>
  <c r="M40" i="3"/>
  <c r="L40" i="3"/>
  <c r="K40" i="3"/>
  <c r="J40" i="3" a="1"/>
  <c r="J40" i="3" s="1"/>
  <c r="P18" i="2" l="1"/>
  <c r="P30" i="2"/>
  <c r="P19" i="2"/>
  <c r="P31" i="2"/>
  <c r="P20" i="2"/>
  <c r="P32" i="2"/>
  <c r="P21" i="2"/>
  <c r="P34" i="2"/>
  <c r="P33" i="2"/>
  <c r="N44" i="2"/>
  <c r="M46" i="2"/>
  <c r="L56" i="2"/>
  <c r="M52" i="2"/>
  <c r="O52" i="2"/>
  <c r="N52" i="2"/>
  <c r="P50" i="2"/>
  <c r="P45" i="2"/>
  <c r="N41" i="2"/>
  <c r="N40" i="2"/>
  <c r="L56" i="3"/>
  <c r="M56" i="3"/>
  <c r="N56" i="3"/>
  <c r="O56" i="3"/>
  <c r="P56" i="3"/>
  <c r="O40" i="2" l="1"/>
  <c r="P13" i="2"/>
  <c r="P40" i="2" s="1"/>
  <c r="O51" i="2"/>
  <c r="P16" i="2"/>
  <c r="O44" i="2"/>
  <c r="P44" i="2"/>
  <c r="M56" i="2"/>
  <c r="G54" i="1" s="1"/>
  <c r="P42" i="2"/>
  <c r="N56" i="2"/>
  <c r="G55" i="1" s="1"/>
  <c r="P41" i="2"/>
  <c r="G53" i="1"/>
  <c r="O56" i="2" l="1"/>
  <c r="G56" i="1" s="1"/>
  <c r="P51" i="2"/>
  <c r="P56" i="2" s="1"/>
  <c r="G5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<sst xmlns="http://schemas.openxmlformats.org/spreadsheetml/2006/main" count="477" uniqueCount="104">
  <si>
    <t>別紙様式第６号（第１３条関係）【更新の場合】</t>
  </si>
  <si>
    <t>施設園芸用燃料価格差補塡金積立契約締結完了通知</t>
  </si>
  <si>
    <t>（令和〇事業年度燃料購入数量の設定について）</t>
  </si>
  <si>
    <t>令和　　年　　月　　日　</t>
  </si>
  <si>
    <t>選択肢（積立方式）</t>
  </si>
  <si>
    <t>単価</t>
  </si>
  <si>
    <t>燃料購入予定数量</t>
  </si>
  <si>
    <t>Ａ重油</t>
  </si>
  <si>
    <t>灯油</t>
  </si>
  <si>
    <t>ＬＰガス</t>
  </si>
  <si>
    <t>㎏</t>
  </si>
  <si>
    <t>ＬＮＧ</t>
  </si>
  <si>
    <t>㎥</t>
  </si>
  <si>
    <t>別紙（別紙様式第６号に添付）【契約の更新の場合】</t>
  </si>
  <si>
    <t>氏　名</t>
  </si>
  <si>
    <t>住　所</t>
  </si>
  <si>
    <t>選択肢</t>
  </si>
  <si>
    <t>○事業年度</t>
  </si>
  <si>
    <t>合　　計</t>
  </si>
  <si>
    <t>（注）番号は、参加構成員ごとの整理番号とする。</t>
  </si>
  <si>
    <t>（注）※は、「燃料購入予定数量×積立単価×1/2」で算出する（農家積立分）。切り捨てにより100円単位で記載する。</t>
  </si>
  <si>
    <t>　　　　　　　　　　　　　　　　　　　　　　　　　　</t>
    <phoneticPr fontId="1"/>
  </si>
  <si>
    <t>　　　　　　　　　　　　　　　　　　　　　　　　　　　　　　　　</t>
    <phoneticPr fontId="1"/>
  </si>
  <si>
    <t>　　　　　　</t>
    <phoneticPr fontId="1"/>
  </si>
  <si>
    <t>代表者氏名</t>
    <phoneticPr fontId="1"/>
  </si>
  <si>
    <t>名　　　　　称</t>
    <phoneticPr fontId="1"/>
  </si>
  <si>
    <t>住　　　　　所 　</t>
    <phoneticPr fontId="1"/>
  </si>
  <si>
    <t>広島市中区大手町四丁目７－３</t>
    <rPh sb="0" eb="5">
      <t>ヒロシマシナカク</t>
    </rPh>
    <rPh sb="5" eb="8">
      <t>オオテマチ</t>
    </rPh>
    <rPh sb="8" eb="11">
      <t>ヨンチョウメ</t>
    </rPh>
    <phoneticPr fontId="1"/>
  </si>
  <si>
    <t>広島県農業再生協議会</t>
    <phoneticPr fontId="1"/>
  </si>
  <si>
    <t>会長</t>
    <rPh sb="0" eb="2">
      <t>カイチョウ</t>
    </rPh>
    <phoneticPr fontId="1"/>
  </si>
  <si>
    <t>（自）令和　年　月　日　</t>
    <phoneticPr fontId="1"/>
  </si>
  <si>
    <t>　契約管理番号　　　　　　　　　　　　　</t>
    <phoneticPr fontId="1"/>
  </si>
  <si>
    <t>　契約期間　</t>
    <phoneticPr fontId="1"/>
  </si>
  <si>
    <t>円/㎏</t>
    <phoneticPr fontId="1"/>
  </si>
  <si>
    <t>円/㎥</t>
    <phoneticPr fontId="1"/>
  </si>
  <si>
    <t>燃料価格の115％相当
までの高騰に備え積み立て</t>
    <phoneticPr fontId="1"/>
  </si>
  <si>
    <t>燃料価格の130％相当
までの高騰に備え積み立て</t>
    <phoneticPr fontId="1"/>
  </si>
  <si>
    <t>燃料価格の150％相当
までの高騰に備え積み立て</t>
    <phoneticPr fontId="1"/>
  </si>
  <si>
    <t>燃料価格の170％相当
までの高騰に備え積み立て</t>
    <phoneticPr fontId="1"/>
  </si>
  <si>
    <t>前年度積立金残高</t>
    <phoneticPr fontId="1"/>
  </si>
  <si>
    <t>令和〇事業年度納付必要額</t>
    <phoneticPr fontId="1"/>
  </si>
  <si>
    <t>　　うち第１回納付額</t>
    <phoneticPr fontId="1"/>
  </si>
  <si>
    <t xml:space="preserve">令和〇事業年度燃料補填積立金額  </t>
    <phoneticPr fontId="1"/>
  </si>
  <si>
    <t>　　　　第２回納付額</t>
    <phoneticPr fontId="1"/>
  </si>
  <si>
    <t>円</t>
    <rPh sb="0" eb="1">
      <t>エン</t>
    </rPh>
    <phoneticPr fontId="1"/>
  </si>
  <si>
    <t>※　対象となる燃料購入数量及び燃料補填積立金額の内訳は別紙のとおり</t>
    <phoneticPr fontId="1"/>
  </si>
  <si>
    <t>金融機関名</t>
    <rPh sb="0" eb="5">
      <t>キンユウキカンメイ</t>
    </rPh>
    <phoneticPr fontId="1"/>
  </si>
  <si>
    <t>広島県信用農業協同組合連合会本所</t>
    <phoneticPr fontId="1"/>
  </si>
  <si>
    <t>口座名</t>
    <rPh sb="0" eb="3">
      <t>コウザメイ</t>
    </rPh>
    <phoneticPr fontId="1"/>
  </si>
  <si>
    <t>広島県農業再生協議会燃油口</t>
  </si>
  <si>
    <t>種類</t>
    <rPh sb="0" eb="2">
      <t>シュルイ</t>
    </rPh>
    <phoneticPr fontId="1"/>
  </si>
  <si>
    <t>普通一般決済</t>
    <phoneticPr fontId="1"/>
  </si>
  <si>
    <t>口座番号</t>
    <phoneticPr fontId="1"/>
  </si>
  <si>
    <t>0004393</t>
    <phoneticPr fontId="1"/>
  </si>
  <si>
    <t>１　令和〇事業年度の対象となる燃料購入数量</t>
    <phoneticPr fontId="1"/>
  </si>
  <si>
    <t>２　納付額</t>
    <rPh sb="2" eb="5">
      <t>ノウフガク</t>
    </rPh>
    <phoneticPr fontId="1"/>
  </si>
  <si>
    <t>３　納付期限</t>
    <rPh sb="2" eb="6">
      <t>ノウフキゲン</t>
    </rPh>
    <phoneticPr fontId="1"/>
  </si>
  <si>
    <t>４　協議会口座</t>
    <rPh sb="2" eb="7">
      <t>キョウギカイコウザ</t>
    </rPh>
    <phoneticPr fontId="1"/>
  </si>
  <si>
    <t>（加入者組織代表者）</t>
    <phoneticPr fontId="1"/>
  </si>
  <si>
    <t>様</t>
  </si>
  <si>
    <t>燃料購入数量及び燃料補填積立金の内訳（令和○事業年度）</t>
  </si>
  <si>
    <t>名</t>
    <phoneticPr fontId="1"/>
  </si>
  <si>
    <t>Ａ重油</t>
    <phoneticPr fontId="1"/>
  </si>
  <si>
    <t>灯油</t>
    <phoneticPr fontId="1"/>
  </si>
  <si>
    <t>合計</t>
  </si>
  <si>
    <t>（注）分割納付を希望する参加構成員の第１回及び第２回納付額は合計額の1/2相当額を記載する。また、分割納付を希望しない場合は合計額を第１回納付額に記載。</t>
  </si>
  <si>
    <t>契約管理番号</t>
  </si>
  <si>
    <t>組織名</t>
    <phoneticPr fontId="1"/>
  </si>
  <si>
    <t>参加構成員数</t>
    <phoneticPr fontId="1"/>
  </si>
  <si>
    <t>２</t>
    <phoneticPr fontId="1"/>
  </si>
  <si>
    <t>３</t>
    <phoneticPr fontId="1"/>
  </si>
  <si>
    <t>参加構成員ごとの内訳</t>
    <phoneticPr fontId="1"/>
  </si>
  <si>
    <t>①</t>
  </si>
  <si>
    <t>②</t>
    <phoneticPr fontId="1"/>
  </si>
  <si>
    <t>①－②</t>
    <phoneticPr fontId="1"/>
  </si>
  <si>
    <t>( 年 月～</t>
    <phoneticPr fontId="1"/>
  </si>
  <si>
    <t>年 月分)</t>
    <phoneticPr fontId="1"/>
  </si>
  <si>
    <t>対象燃料
購入数量</t>
    <phoneticPr fontId="1"/>
  </si>
  <si>
    <t>円/L</t>
  </si>
  <si>
    <t>円/L</t>
    <phoneticPr fontId="1"/>
  </si>
  <si>
    <t>L</t>
  </si>
  <si>
    <t>L</t>
    <phoneticPr fontId="1"/>
  </si>
  <si>
    <t>第１回
納付額</t>
    <phoneticPr fontId="1"/>
  </si>
  <si>
    <t>第２回
納付額</t>
    <phoneticPr fontId="1"/>
  </si>
  <si>
    <t>燃料補填
積立金額（円）※</t>
    <phoneticPr fontId="1"/>
  </si>
  <si>
    <t>前年度
積立金残高（円）</t>
    <phoneticPr fontId="1"/>
  </si>
  <si>
    <t>１</t>
    <phoneticPr fontId="1"/>
  </si>
  <si>
    <t>番号</t>
    <phoneticPr fontId="1"/>
  </si>
  <si>
    <t>円/㎏</t>
  </si>
  <si>
    <t>円/㎥</t>
  </si>
  <si>
    <t>○事業年度納付額（円）</t>
    <phoneticPr fontId="1"/>
  </si>
  <si>
    <t>燃料種</t>
    <rPh sb="0" eb="2">
      <t>ネンリョウ</t>
    </rPh>
    <rPh sb="2" eb="3">
      <t>シュ</t>
    </rPh>
    <phoneticPr fontId="1"/>
  </si>
  <si>
    <t>燃料等</t>
    <rPh sb="0" eb="2">
      <t>ネンリョウ</t>
    </rPh>
    <rPh sb="2" eb="3">
      <t>トウ</t>
    </rPh>
    <phoneticPr fontId="1"/>
  </si>
  <si>
    <t>燃料等</t>
    <rPh sb="0" eb="2">
      <t>ネンリョウ</t>
    </rPh>
    <rPh sb="2" eb="3">
      <t>トウ</t>
    </rPh>
    <phoneticPr fontId="1"/>
  </si>
  <si>
    <t>〇〇〇</t>
    <phoneticPr fontId="1"/>
  </si>
  <si>
    <t>（至）令和〇年　月30(又は28若しくは31)日</t>
  </si>
  <si>
    <t>　令和○年○月○日付け施設園芸用燃料価格差補填金積立契約申込書（更新）（広島県農業再生協議会施設園芸等燃料価格高騰対策業務方法書（令和〇年〇月〇日付け広島県農業再生協議会作成）（以下「業務方法書」という。）別紙様式第５号）で更新の申込みのあった施設園芸用燃料価格差補填金積立契約について、下記の内容で積立契約の更新が成立したことを通知します。
　併せて、令和○年○月○日付け施設園芸用燃料購入数量等設定申込書（業務方法書別紙様式第７号）で申込みのあった令和〇事業年度の施設園芸用燃料購入数量等について、下記の内容で設定します。
　ついては、燃料補填積立金必要額のうち第１回納付額を令和○年○月○日までに当協議会の口座へ納付してください。
　また、第２回納付額については○月○旬の納付を予定していますが、納付日等は別途お知らせします。
　なお、この期日までに燃料補填積立金の納入がされない場合、本積立契約を解約しますので御留意ください。</t>
    <rPh sb="328" eb="329">
      <t>ガク</t>
    </rPh>
    <rPh sb="339" eb="341">
      <t>ノウフ</t>
    </rPh>
    <rPh sb="409" eb="410">
      <t>ゴ</t>
    </rPh>
    <phoneticPr fontId="1"/>
  </si>
  <si>
    <t>令和　年　月　日（　）</t>
    <rPh sb="0" eb="2">
      <t>レイワ</t>
    </rPh>
    <rPh sb="3" eb="4">
      <t>ネン</t>
    </rPh>
    <rPh sb="5" eb="6">
      <t>ガツ</t>
    </rPh>
    <rPh sb="7" eb="8">
      <t>ニチ</t>
    </rPh>
    <phoneticPr fontId="1"/>
  </si>
  <si>
    <t>油種等</t>
  </si>
  <si>
    <t>（至）令和〇年６月30日</t>
    <phoneticPr fontId="1"/>
  </si>
  <si>
    <t>　令和○年○月○日付け施設園芸用燃料価格差補填金積立契約申込書（広島県農業再生協議会施設園芸等燃料価格高騰対策業務方法書（令和○年○月〇日付け広島県農業再生協議会作成）（以下「業務方法書」という。）別紙様式第５号）で申込みのあった施設園芸用燃料価格差補填金積立契約について、下記の内容で積立契約が成立したことを通知します。
　併せて、令和○年○月○日付け施設園芸用燃料購入数量等設定申込書（業務方法書別紙様式第７号）で申込みのあった令和〇事業年度の施設園芸用燃料購入数量等について、下記の内容で設定します。
　ついては、燃料補填積立金必要額のうち第１回納付額を令和○年○月○日までに当協議会の口座へ納付してください。
　また、第２回納付額については○月○旬の納付を予定していますが、納付日等は別途お知らせします。
　なお、この期日までに燃料補填積立金の納入がされない場合、本積立契約を解約しますので御留意ください。</t>
    <rPh sb="318" eb="319">
      <t>ガク</t>
    </rPh>
    <rPh sb="329" eb="331">
      <t>ノウフ</t>
    </rPh>
    <rPh sb="399" eb="400">
      <t>ゴ</t>
    </rPh>
    <phoneticPr fontId="1"/>
  </si>
  <si>
    <t>別紙様式第６号（第13条関係）【新規契約の場合】</t>
    <rPh sb="16" eb="18">
      <t>シンキ</t>
    </rPh>
    <rPh sb="18" eb="20">
      <t>ケイヤク</t>
    </rPh>
    <phoneticPr fontId="1"/>
  </si>
  <si>
    <t>別紙（別紙様式第６号に添付）【新規の場合】</t>
    <rPh sb="15" eb="17">
      <t>シンキ</t>
    </rPh>
    <phoneticPr fontId="1"/>
  </si>
  <si>
    <t>燃料等</t>
    <rPh sb="0" eb="3">
      <t>ネンリョウトウ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</si>
</sst>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_ "/>
    <numFmt numFmtId="178" formatCode="#,##0_ ;[Red]\-#,##0\ "/>
    <numFmt numFmtId="179" formatCode="#,###"/>
  </numFmts>
  <fonts count="15"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10.5"/>
      <name val="ＭＳ 明朝"/>
      <family val="1"/>
      <charset val="128"/>
    </font>
    <font>
      <sz val="10.5"/>
      <color rgb="FFFF0000"/>
      <name val="ＭＳ 明朝"/>
      <family val="1"/>
      <charset val="128"/>
    </font>
    <font>
      <sz val="9"/>
      <color theme="1"/>
      <name val="ＭＳ 明朝"/>
      <family val="1"/>
      <charset val="128"/>
    </font>
    <font>
      <sz val="11"/>
      <color theme="1"/>
      <name val="游ゴシック"/>
      <family val="2"/>
      <charset val="128"/>
      <scheme val="minor"/>
    </font>
    <font>
      <u/>
      <sz val="10.5"/>
      <color theme="1"/>
      <name val="ＭＳ 明朝"/>
      <family val="1"/>
      <charset val="128"/>
    </font>
    <font>
      <sz val="9"/>
      <name val="ＭＳ 明朝"/>
      <family val="1"/>
      <charset val="128"/>
    </font>
    <font>
      <b/>
      <sz val="10.5"/>
      <name val="ＭＳ 明朝"/>
      <family val="1"/>
      <charset val="128"/>
    </font>
    <font>
      <sz val="6"/>
      <color theme="1"/>
      <name val="ＭＳ 明朝"/>
      <family val="1"/>
      <charset val="128"/>
    </font>
    <font>
      <u/>
      <sz val="10.5"/>
      <color rgb="FFFF0000"/>
      <name val="ＭＳ 明朝"/>
      <family val="1"/>
      <charset val="128"/>
    </font>
    <font>
      <b/>
      <sz val="11"/>
      <name val="ＭＳ 明朝"/>
      <family val="1"/>
      <charset val="128"/>
    </font>
    <font>
      <sz val="11"/>
      <name val="ＭＳ 明朝"/>
      <family val="1"/>
      <charset val="128"/>
    </font>
    <font>
      <sz val="6"/>
      <name val="ＭＳ 明朝"/>
      <family val="1"/>
      <charset val="128"/>
    </font>
  </fonts>
  <fills count="2">
    <fill>
      <patternFill patternType="none"/>
    </fill>
    <fill>
      <patternFill patternType="gray125"/>
    </fill>
  </fills>
  <borders count="5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thin">
        <color indexed="64"/>
      </left>
      <right style="hair">
        <color rgb="FF000000"/>
      </right>
      <top style="thin">
        <color indexed="64"/>
      </top>
      <bottom style="hair">
        <color rgb="FF000000"/>
      </bottom>
      <diagonal/>
    </border>
    <border>
      <left style="hair">
        <color rgb="FF000000"/>
      </left>
      <right style="hair">
        <color rgb="FF000000"/>
      </right>
      <top style="thin">
        <color indexed="64"/>
      </top>
      <bottom style="hair">
        <color rgb="FF000000"/>
      </bottom>
      <diagonal/>
    </border>
    <border>
      <left style="hair">
        <color rgb="FF000000"/>
      </left>
      <right style="thin">
        <color indexed="64"/>
      </right>
      <top style="thin">
        <color indexed="64"/>
      </top>
      <bottom style="hair">
        <color rgb="FF000000"/>
      </bottom>
      <diagonal/>
    </border>
    <border>
      <left style="thin">
        <color indexed="64"/>
      </left>
      <right style="hair">
        <color rgb="FF000000"/>
      </right>
      <top style="hair">
        <color rgb="FF000000"/>
      </top>
      <bottom style="hair">
        <color rgb="FF000000"/>
      </bottom>
      <diagonal/>
    </border>
    <border>
      <left style="hair">
        <color rgb="FF000000"/>
      </left>
      <right style="thin">
        <color indexed="64"/>
      </right>
      <top style="hair">
        <color rgb="FF000000"/>
      </top>
      <bottom style="hair">
        <color rgb="FF000000"/>
      </bottom>
      <diagonal/>
    </border>
    <border>
      <left style="thin">
        <color indexed="64"/>
      </left>
      <right style="hair">
        <color rgb="FF000000"/>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thin">
        <color indexed="64"/>
      </right>
      <top style="hair">
        <color rgb="FF000000"/>
      </top>
      <bottom style="thin">
        <color indexed="64"/>
      </bottom>
      <diagonal/>
    </border>
    <border>
      <left style="hair">
        <color rgb="FF000000"/>
      </left>
      <right style="hair">
        <color rgb="FF000000"/>
      </right>
      <top/>
      <bottom style="thin">
        <color indexed="64"/>
      </bottom>
      <diagonal/>
    </border>
    <border>
      <left/>
      <right style="hair">
        <color rgb="FF000000"/>
      </right>
      <top style="hair">
        <color rgb="FF000000"/>
      </top>
      <bottom style="thin">
        <color indexed="64"/>
      </bottom>
      <diagonal/>
    </border>
    <border>
      <left style="hair">
        <color rgb="FF000000"/>
      </left>
      <right/>
      <top style="hair">
        <color rgb="FF000000"/>
      </top>
      <bottom style="thin">
        <color indexed="64"/>
      </bottom>
      <diagonal/>
    </border>
    <border>
      <left/>
      <right/>
      <top style="hair">
        <color rgb="FF000000"/>
      </top>
      <bottom style="thin">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thin">
        <color indexed="64"/>
      </top>
      <bottom style="hair">
        <color rgb="FF000000"/>
      </bottom>
      <diagonal/>
    </border>
    <border>
      <left/>
      <right style="hair">
        <color rgb="FF000000"/>
      </right>
      <top style="thin">
        <color indexed="64"/>
      </top>
      <bottom style="hair">
        <color rgb="FF000000"/>
      </bottom>
      <diagonal/>
    </border>
    <border>
      <left/>
      <right/>
      <top style="thin">
        <color indexed="64"/>
      </top>
      <bottom style="hair">
        <color rgb="FF000000"/>
      </bottom>
      <diagonal/>
    </border>
    <border>
      <left/>
      <right/>
      <top style="hair">
        <color rgb="FF000000"/>
      </top>
      <bottom style="hair">
        <color rgb="FF000000"/>
      </bottom>
      <diagonal/>
    </border>
    <border>
      <left style="hair">
        <color rgb="FF000000"/>
      </left>
      <right style="thin">
        <color indexed="64"/>
      </right>
      <top style="hair">
        <color rgb="FF000000"/>
      </top>
      <bottom/>
      <diagonal/>
    </border>
    <border>
      <left/>
      <right style="hair">
        <color rgb="FF000000"/>
      </right>
      <top style="thin">
        <color indexed="64"/>
      </top>
      <bottom style="hair">
        <color indexed="64"/>
      </bottom>
      <diagonal/>
    </border>
    <border>
      <left/>
      <right style="hair">
        <color rgb="FF000000"/>
      </right>
      <top style="hair">
        <color indexed="64"/>
      </top>
      <bottom style="hair">
        <color indexed="64"/>
      </bottom>
      <diagonal/>
    </border>
    <border>
      <left/>
      <right style="hair">
        <color rgb="FF000000"/>
      </right>
      <top style="hair">
        <color indexed="64"/>
      </top>
      <bottom style="hair">
        <color rgb="FF000000"/>
      </bottom>
      <diagonal/>
    </border>
    <border>
      <left/>
      <right/>
      <top style="thin">
        <color indexed="64"/>
      </top>
      <bottom/>
      <diagonal/>
    </border>
    <border>
      <left/>
      <right style="hair">
        <color rgb="FF000000"/>
      </right>
      <top style="thin">
        <color indexed="64"/>
      </top>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style="hair">
        <color rgb="FF000000"/>
      </right>
      <top/>
      <bottom style="thin">
        <color indexed="64"/>
      </bottom>
      <diagonal/>
    </border>
    <border>
      <left/>
      <right style="hair">
        <color rgb="FF000000"/>
      </right>
      <top/>
      <bottom/>
      <diagonal/>
    </border>
    <border>
      <left style="hair">
        <color rgb="FF000000"/>
      </left>
      <right style="hair">
        <color rgb="FF000000"/>
      </right>
      <top style="thin">
        <color indexed="64"/>
      </top>
      <bottom/>
      <diagonal/>
    </border>
    <border>
      <left style="hair">
        <color rgb="FF000000"/>
      </left>
      <right style="thin">
        <color indexed="64"/>
      </right>
      <top style="thin">
        <color indexed="64"/>
      </top>
      <bottom/>
      <diagonal/>
    </border>
    <border>
      <left style="hair">
        <color rgb="FF000000"/>
      </left>
      <right style="thin">
        <color indexed="64"/>
      </right>
      <top/>
      <bottom style="hair">
        <color rgb="FF000000"/>
      </bottom>
      <diagonal/>
    </border>
    <border>
      <left style="hair">
        <color rgb="FFFF0000"/>
      </left>
      <right/>
      <top style="thin">
        <color indexed="64"/>
      </top>
      <bottom/>
      <diagonal/>
    </border>
    <border>
      <left style="hair">
        <color rgb="FFFF0000"/>
      </left>
      <right/>
      <top/>
      <bottom style="hair">
        <color rgb="FF000000"/>
      </bottom>
      <diagonal/>
    </border>
    <border>
      <left style="hair">
        <color rgb="FFFF0000"/>
      </left>
      <right/>
      <top style="hair">
        <color rgb="FF000000"/>
      </top>
      <bottom/>
      <diagonal/>
    </border>
    <border>
      <left style="hair">
        <color rgb="FFFF0000"/>
      </left>
      <right/>
      <top/>
      <bottom/>
      <diagonal/>
    </border>
    <border>
      <left style="hair">
        <color rgb="FFFF0000"/>
      </left>
      <right/>
      <top/>
      <bottom style="thin">
        <color indexed="64"/>
      </bottom>
      <diagonal/>
    </border>
    <border>
      <left style="hair">
        <color rgb="FFFF0000"/>
      </left>
      <right/>
      <top style="thin">
        <color indexed="64"/>
      </top>
      <bottom style="hair">
        <color rgb="FF000000"/>
      </bottom>
      <diagonal/>
    </border>
    <border>
      <left style="hair">
        <color rgb="FFFF0000"/>
      </left>
      <right/>
      <top style="hair">
        <color rgb="FF000000"/>
      </top>
      <bottom style="hair">
        <color rgb="FF000000"/>
      </bottom>
      <diagonal/>
    </border>
    <border>
      <left style="hair">
        <color rgb="FFFF0000"/>
      </left>
      <right/>
      <top style="hair">
        <color rgb="FF000000"/>
      </top>
      <bottom style="thin">
        <color indexed="64"/>
      </bottom>
      <diagonal/>
    </border>
    <border>
      <left style="hair">
        <color rgb="FF000000"/>
      </left>
      <right/>
      <top/>
      <bottom style="hair">
        <color rgb="FF000000"/>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208">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1" xfId="0" applyFont="1" applyBorder="1" applyAlignment="1">
      <alignment horizontal="center" vertical="center"/>
    </xf>
    <xf numFmtId="0" fontId="2" fillId="0" borderId="0" xfId="0" applyFont="1" applyAlignment="1">
      <alignment vertical="center" wrapText="1"/>
    </xf>
    <xf numFmtId="0" fontId="5" fillId="0" borderId="0" xfId="0" applyFont="1">
      <alignment vertical="center"/>
    </xf>
    <xf numFmtId="0" fontId="8" fillId="0" borderId="0" xfId="0" applyFont="1" applyAlignment="1">
      <alignment horizontal="left" vertical="center"/>
    </xf>
    <xf numFmtId="0" fontId="3" fillId="0" borderId="0" xfId="0" applyFont="1" applyAlignment="1">
      <alignment horizontal="center" vertical="center"/>
    </xf>
    <xf numFmtId="0" fontId="2" fillId="0" borderId="1" xfId="0" applyFont="1" applyBorder="1">
      <alignment vertical="center"/>
    </xf>
    <xf numFmtId="0" fontId="3" fillId="0" borderId="0" xfId="0" applyFont="1">
      <alignment vertical="center"/>
    </xf>
    <xf numFmtId="0" fontId="2" fillId="0" borderId="5" xfId="0" applyFont="1" applyBorder="1" applyAlignment="1">
      <alignment horizontal="center" vertical="center" wrapText="1"/>
    </xf>
    <xf numFmtId="0" fontId="3" fillId="0" borderId="5" xfId="0" applyFont="1" applyBorder="1" applyAlignment="1">
      <alignment horizontal="left" vertical="center" shrinkToFit="1"/>
    </xf>
    <xf numFmtId="0" fontId="3" fillId="0" borderId="5" xfId="0" applyFont="1" applyBorder="1" applyAlignment="1">
      <alignment horizontal="justify" vertical="center" wrapText="1"/>
    </xf>
    <xf numFmtId="0" fontId="10" fillId="0" borderId="0" xfId="0" applyFont="1">
      <alignment vertical="center"/>
    </xf>
    <xf numFmtId="0" fontId="3" fillId="0" borderId="5" xfId="0" applyFont="1" applyBorder="1" applyAlignment="1">
      <alignment horizontal="right" vertical="center" wrapText="1"/>
    </xf>
    <xf numFmtId="9" fontId="3" fillId="0" borderId="5" xfId="0" applyNumberFormat="1" applyFont="1" applyBorder="1" applyAlignment="1">
      <alignment horizontal="center" vertical="center" wrapText="1"/>
    </xf>
    <xf numFmtId="0" fontId="3" fillId="0" borderId="8" xfId="0" applyFont="1" applyBorder="1" applyAlignment="1">
      <alignment horizontal="justify" vertical="center" wrapText="1"/>
    </xf>
    <xf numFmtId="9" fontId="3" fillId="0" borderId="9"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3" fillId="0" borderId="9" xfId="0" applyFont="1" applyBorder="1" applyAlignment="1">
      <alignment horizontal="right" vertical="center" wrapText="1"/>
    </xf>
    <xf numFmtId="0" fontId="2" fillId="0" borderId="9" xfId="0" applyFont="1" applyBorder="1" applyAlignment="1">
      <alignment horizontal="right" vertical="center" wrapText="1"/>
    </xf>
    <xf numFmtId="0" fontId="3" fillId="0" borderId="10" xfId="0" applyFont="1" applyBorder="1" applyAlignment="1">
      <alignment horizontal="right" vertical="center" wrapText="1"/>
    </xf>
    <xf numFmtId="0" fontId="3" fillId="0" borderId="11" xfId="0" applyFont="1" applyBorder="1" applyAlignment="1">
      <alignment horizontal="justify" vertical="center" wrapText="1"/>
    </xf>
    <xf numFmtId="0" fontId="3" fillId="0" borderId="12" xfId="0" applyFont="1" applyBorder="1" applyAlignment="1">
      <alignment horizontal="right"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14" xfId="0" applyFont="1" applyBorder="1" applyAlignment="1">
      <alignment horizontal="right" vertical="center" wrapText="1"/>
    </xf>
    <xf numFmtId="0" fontId="3" fillId="0" borderId="15" xfId="0" applyFont="1" applyBorder="1" applyAlignment="1">
      <alignment horizontal="right" vertical="center" wrapText="1"/>
    </xf>
    <xf numFmtId="9" fontId="3" fillId="0" borderId="14" xfId="0" applyNumberFormat="1" applyFont="1" applyBorder="1" applyAlignment="1">
      <alignment horizontal="center" vertical="center" wrapText="1"/>
    </xf>
    <xf numFmtId="0" fontId="3" fillId="0" borderId="14" xfId="0" applyFont="1" applyBorder="1" applyAlignment="1">
      <alignment horizontal="right" vertical="center" shrinkToFit="1"/>
    </xf>
    <xf numFmtId="38" fontId="2" fillId="0" borderId="14" xfId="1" applyFont="1" applyBorder="1">
      <alignment vertical="center"/>
    </xf>
    <xf numFmtId="38" fontId="2" fillId="0" borderId="15" xfId="1" applyFont="1" applyBorder="1">
      <alignment vertical="center"/>
    </xf>
    <xf numFmtId="0" fontId="2" fillId="0" borderId="19" xfId="0" applyFont="1" applyBorder="1">
      <alignment vertical="center"/>
    </xf>
    <xf numFmtId="0" fontId="2" fillId="0" borderId="17" xfId="0" applyFont="1" applyBorder="1">
      <alignment vertical="center"/>
    </xf>
    <xf numFmtId="0" fontId="9" fillId="0" borderId="0" xfId="0" applyFont="1">
      <alignment vertical="center"/>
    </xf>
    <xf numFmtId="38" fontId="3" fillId="0" borderId="9" xfId="1" applyFont="1" applyBorder="1" applyAlignment="1">
      <alignment horizontal="right" vertical="center" wrapText="1"/>
    </xf>
    <xf numFmtId="38" fontId="3" fillId="0" borderId="5" xfId="1" applyFont="1" applyBorder="1" applyAlignment="1">
      <alignment horizontal="right" vertical="center" wrapText="1"/>
    </xf>
    <xf numFmtId="38" fontId="3" fillId="0" borderId="10" xfId="1" applyFont="1" applyBorder="1" applyAlignment="1">
      <alignment horizontal="right" vertical="center" wrapText="1"/>
    </xf>
    <xf numFmtId="38" fontId="3" fillId="0" borderId="12" xfId="1" applyFont="1" applyBorder="1" applyAlignment="1">
      <alignment horizontal="right" vertical="center" wrapText="1"/>
    </xf>
    <xf numFmtId="49" fontId="3" fillId="0" borderId="0" xfId="0" applyNumberFormat="1" applyFont="1" applyAlignment="1">
      <alignment horizontal="center" vertical="center"/>
    </xf>
    <xf numFmtId="38" fontId="3" fillId="0" borderId="26" xfId="1" applyFont="1" applyBorder="1" applyAlignment="1">
      <alignment horizontal="right" vertical="center" wrapText="1"/>
    </xf>
    <xf numFmtId="38" fontId="3" fillId="0" borderId="6" xfId="1" applyFont="1" applyBorder="1" applyAlignment="1">
      <alignment horizontal="right" vertical="center" wrapText="1"/>
    </xf>
    <xf numFmtId="38" fontId="3" fillId="0" borderId="6" xfId="1" applyFont="1" applyBorder="1" applyAlignment="1">
      <alignment vertical="center" wrapText="1"/>
    </xf>
    <xf numFmtId="38" fontId="3" fillId="0" borderId="26" xfId="1" applyFont="1" applyBorder="1" applyAlignment="1">
      <alignment vertical="center" wrapText="1"/>
    </xf>
    <xf numFmtId="0" fontId="3" fillId="0" borderId="5" xfId="0" applyFont="1" applyBorder="1" applyAlignment="1">
      <alignment horizontal="center" vertical="center" shrinkToFit="1"/>
    </xf>
    <xf numFmtId="0" fontId="3" fillId="0" borderId="23" xfId="0" applyFont="1" applyBorder="1" applyAlignment="1">
      <alignment horizontal="left" vertical="center" wrapText="1"/>
    </xf>
    <xf numFmtId="0" fontId="3" fillId="0" borderId="2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3" fillId="0" borderId="18" xfId="0" applyFont="1" applyBorder="1" applyAlignment="1">
      <alignment vertical="center" wrapText="1"/>
    </xf>
    <xf numFmtId="0" fontId="3" fillId="0" borderId="20" xfId="0" applyFont="1" applyBorder="1" applyAlignment="1">
      <alignment vertical="center" wrapText="1"/>
    </xf>
    <xf numFmtId="9" fontId="3" fillId="0" borderId="20" xfId="0" applyNumberFormat="1" applyFont="1" applyBorder="1" applyAlignment="1">
      <alignment vertical="center" wrapText="1"/>
    </xf>
    <xf numFmtId="9" fontId="3" fillId="0" borderId="22" xfId="0" applyNumberFormat="1" applyFont="1" applyBorder="1" applyAlignment="1">
      <alignment vertical="center" wrapText="1"/>
    </xf>
    <xf numFmtId="0" fontId="3" fillId="0" borderId="18"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wrapText="1"/>
    </xf>
    <xf numFmtId="38" fontId="3" fillId="0" borderId="34" xfId="1" applyFont="1" applyBorder="1" applyAlignment="1">
      <alignment horizontal="right" vertical="center" wrapText="1"/>
    </xf>
    <xf numFmtId="178" fontId="3" fillId="0" borderId="9" xfId="1" applyNumberFormat="1" applyFont="1" applyBorder="1" applyAlignment="1">
      <alignment horizontal="right" vertical="center" wrapText="1"/>
    </xf>
    <xf numFmtId="177" fontId="4" fillId="0" borderId="22" xfId="0" applyNumberFormat="1" applyFont="1" applyBorder="1" applyAlignment="1">
      <alignment horizontal="right" vertical="center" wrapText="1"/>
    </xf>
    <xf numFmtId="177" fontId="4" fillId="0" borderId="20" xfId="0" applyNumberFormat="1" applyFont="1" applyBorder="1" applyAlignment="1">
      <alignment horizontal="right" vertical="center" wrapText="1"/>
    </xf>
    <xf numFmtId="177" fontId="11" fillId="0" borderId="20" xfId="0" applyNumberFormat="1" applyFont="1" applyBorder="1" applyAlignment="1">
      <alignment horizontal="right" vertical="center" wrapText="1"/>
    </xf>
    <xf numFmtId="9" fontId="3" fillId="0" borderId="22" xfId="0" applyNumberFormat="1" applyFont="1" applyBorder="1" applyAlignment="1">
      <alignment horizontal="center" vertical="center" wrapText="1"/>
    </xf>
    <xf numFmtId="9" fontId="3" fillId="0" borderId="20" xfId="0" applyNumberFormat="1" applyFont="1" applyBorder="1" applyAlignment="1">
      <alignment horizontal="center" vertical="center" wrapText="1"/>
    </xf>
    <xf numFmtId="177" fontId="4" fillId="0" borderId="35" xfId="0" applyNumberFormat="1" applyFont="1" applyBorder="1" applyAlignment="1">
      <alignment horizontal="right" vertical="center" wrapText="1"/>
    </xf>
    <xf numFmtId="0" fontId="3" fillId="0" borderId="7"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6" xfId="0" applyFont="1" applyBorder="1" applyAlignment="1">
      <alignment horizontal="center" vertical="center" shrinkToFit="1"/>
    </xf>
    <xf numFmtId="0" fontId="3" fillId="0" borderId="16" xfId="0" applyFont="1" applyBorder="1" applyAlignment="1">
      <alignment horizontal="right" vertical="center" shrinkToFit="1"/>
    </xf>
    <xf numFmtId="0" fontId="3" fillId="0" borderId="7" xfId="0" applyFont="1" applyBorder="1" applyAlignment="1">
      <alignment horizontal="left" vertical="center" shrinkToFit="1"/>
    </xf>
    <xf numFmtId="0" fontId="3" fillId="0" borderId="7" xfId="0" applyFont="1" applyBorder="1" applyAlignment="1">
      <alignment vertical="center" wrapText="1"/>
    </xf>
    <xf numFmtId="0" fontId="3" fillId="0" borderId="16" xfId="0" applyFont="1" applyBorder="1" applyAlignment="1">
      <alignment vertical="center" wrapText="1"/>
    </xf>
    <xf numFmtId="3" fontId="3" fillId="0" borderId="9" xfId="0" applyNumberFormat="1" applyFont="1" applyBorder="1" applyAlignment="1">
      <alignment horizontal="right" vertical="center" wrapText="1"/>
    </xf>
    <xf numFmtId="3" fontId="3" fillId="0" borderId="10" xfId="0" applyNumberFormat="1" applyFont="1" applyBorder="1" applyAlignment="1">
      <alignment horizontal="right" vertical="center" wrapText="1"/>
    </xf>
    <xf numFmtId="3" fontId="3" fillId="0" borderId="5"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0" fontId="3" fillId="0" borderId="4" xfId="0" applyFont="1" applyBorder="1" applyAlignment="1">
      <alignment horizontal="left" vertical="center" wrapText="1"/>
    </xf>
    <xf numFmtId="179" fontId="3" fillId="0" borderId="5" xfId="0" applyNumberFormat="1" applyFont="1" applyBorder="1" applyAlignment="1">
      <alignment horizontal="right" vertical="center" wrapText="1"/>
    </xf>
    <xf numFmtId="179" fontId="3" fillId="0" borderId="12" xfId="0" applyNumberFormat="1" applyFont="1" applyBorder="1" applyAlignment="1">
      <alignment horizontal="right" vertical="center" wrapText="1"/>
    </xf>
    <xf numFmtId="0" fontId="3" fillId="0" borderId="0" xfId="0" applyFont="1" applyAlignment="1">
      <alignment horizontal="left" vertical="center"/>
    </xf>
    <xf numFmtId="0" fontId="3" fillId="0" borderId="34" xfId="0" applyFont="1" applyBorder="1" applyAlignment="1">
      <alignment horizontal="center" vertical="center" wrapText="1"/>
    </xf>
    <xf numFmtId="0" fontId="9"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3" fontId="3" fillId="0" borderId="0" xfId="0" applyNumberFormat="1" applyFont="1" applyAlignment="1">
      <alignment horizontal="right" vertical="center" wrapText="1"/>
    </xf>
    <xf numFmtId="38" fontId="3" fillId="0" borderId="0" xfId="1" applyFont="1" applyBorder="1" applyAlignment="1">
      <alignment horizontal="right" vertical="center" wrapText="1"/>
    </xf>
    <xf numFmtId="38" fontId="3" fillId="0" borderId="0" xfId="1" applyFont="1" applyBorder="1" applyAlignment="1">
      <alignment vertical="center" wrapText="1"/>
    </xf>
    <xf numFmtId="0" fontId="8" fillId="0" borderId="0" xfId="0" applyFont="1">
      <alignment vertical="center"/>
    </xf>
    <xf numFmtId="0" fontId="3" fillId="0" borderId="0" xfId="0" applyFont="1" applyAlignment="1">
      <alignment horizontal="justify" vertical="center"/>
    </xf>
    <xf numFmtId="0" fontId="3" fillId="0" borderId="0" xfId="0" applyFont="1" applyAlignment="1">
      <alignment vertical="center" wrapText="1"/>
    </xf>
    <xf numFmtId="0" fontId="3" fillId="0" borderId="2" xfId="0" applyFont="1" applyBorder="1">
      <alignment vertical="center"/>
    </xf>
    <xf numFmtId="176" fontId="3" fillId="0" borderId="3" xfId="0" applyNumberFormat="1" applyFont="1" applyBorder="1" applyAlignment="1">
      <alignment horizontal="right" vertical="center" wrapText="1"/>
    </xf>
    <xf numFmtId="0" fontId="3" fillId="0" borderId="3" xfId="0" applyFont="1" applyBorder="1">
      <alignment vertical="center"/>
    </xf>
    <xf numFmtId="0" fontId="9" fillId="0" borderId="0" xfId="0" applyFont="1" applyAlignment="1">
      <alignment horizontal="left" vertical="center"/>
    </xf>
    <xf numFmtId="0" fontId="3" fillId="0" borderId="1" xfId="0" applyFont="1" applyBorder="1" applyAlignment="1">
      <alignment horizontal="center" vertical="center"/>
    </xf>
    <xf numFmtId="0" fontId="12" fillId="0" borderId="0" xfId="0" applyFont="1" applyAlignment="1">
      <alignment horizontal="left" vertical="center"/>
    </xf>
    <xf numFmtId="0" fontId="12" fillId="0" borderId="0" xfId="0" applyFont="1">
      <alignment vertical="center"/>
    </xf>
    <xf numFmtId="0" fontId="13" fillId="0" borderId="0" xfId="0" applyFont="1" applyAlignment="1">
      <alignment horizontal="left" vertical="center"/>
    </xf>
    <xf numFmtId="0" fontId="13" fillId="0" borderId="0" xfId="0" applyFont="1">
      <alignment vertical="center"/>
    </xf>
    <xf numFmtId="49" fontId="13" fillId="0" borderId="0" xfId="0" applyNumberFormat="1" applyFont="1" applyAlignment="1">
      <alignment horizontal="left" vertical="center"/>
    </xf>
    <xf numFmtId="0" fontId="3" fillId="0" borderId="1" xfId="0" applyFont="1" applyBorder="1">
      <alignment vertical="center"/>
    </xf>
    <xf numFmtId="0" fontId="14" fillId="0" borderId="0" xfId="0" applyFont="1">
      <alignment vertical="center"/>
    </xf>
    <xf numFmtId="177" fontId="3" fillId="0" borderId="22" xfId="0" applyNumberFormat="1" applyFont="1" applyBorder="1" applyAlignment="1">
      <alignment horizontal="right" vertical="center" wrapText="1"/>
    </xf>
    <xf numFmtId="177" fontId="3" fillId="0" borderId="20" xfId="0" applyNumberFormat="1" applyFont="1" applyBorder="1" applyAlignment="1">
      <alignment horizontal="right" vertical="center" wrapText="1"/>
    </xf>
    <xf numFmtId="0" fontId="3" fillId="0" borderId="19" xfId="0" applyFont="1" applyBorder="1">
      <alignment vertical="center"/>
    </xf>
    <xf numFmtId="38" fontId="3" fillId="0" borderId="17" xfId="1" applyFont="1" applyBorder="1">
      <alignment vertical="center"/>
    </xf>
    <xf numFmtId="38" fontId="3" fillId="0" borderId="14" xfId="1" applyFont="1" applyBorder="1">
      <alignment vertical="center"/>
    </xf>
    <xf numFmtId="38" fontId="3" fillId="0" borderId="15" xfId="1" applyFont="1" applyBorder="1">
      <alignment vertical="center"/>
    </xf>
    <xf numFmtId="38" fontId="3" fillId="0" borderId="0" xfId="1" applyFont="1" applyBorder="1">
      <alignment vertical="center"/>
    </xf>
    <xf numFmtId="0" fontId="3" fillId="0" borderId="5" xfId="0" applyFont="1" applyBorder="1" applyAlignment="1">
      <alignment vertical="center" wrapText="1"/>
    </xf>
    <xf numFmtId="0" fontId="3" fillId="0" borderId="5" xfId="0" applyFont="1" applyBorder="1" applyAlignment="1">
      <alignment horizontal="center" vertical="center" wrapText="1"/>
    </xf>
    <xf numFmtId="0" fontId="3" fillId="0" borderId="14" xfId="0" applyFont="1" applyBorder="1" applyAlignment="1">
      <alignmen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right"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9" fillId="0" borderId="0" xfId="0" applyFont="1">
      <alignment vertical="center"/>
    </xf>
    <xf numFmtId="0" fontId="3" fillId="0" borderId="0" xfId="0" applyFont="1" applyAlignment="1">
      <alignment horizontal="left" vertical="center" wrapText="1"/>
    </xf>
    <xf numFmtId="0" fontId="3" fillId="0" borderId="2" xfId="0" applyFont="1" applyBorder="1" applyAlignment="1">
      <alignment horizontal="center" vertical="center" wrapText="1"/>
    </xf>
    <xf numFmtId="0" fontId="3" fillId="0" borderId="0" xfId="0" applyFont="1" applyAlignment="1">
      <alignment horizontal="left" vertical="center"/>
    </xf>
    <xf numFmtId="0" fontId="3" fillId="0" borderId="0" xfId="0" applyFont="1">
      <alignment vertical="center"/>
    </xf>
    <xf numFmtId="0" fontId="9" fillId="0" borderId="0" xfId="0" applyFont="1" applyAlignment="1">
      <alignment horizontal="left" vertical="center"/>
    </xf>
    <xf numFmtId="38" fontId="3" fillId="0" borderId="1" xfId="0" applyNumberFormat="1" applyFont="1" applyBorder="1" applyAlignment="1">
      <alignment horizontal="right" vertical="center"/>
    </xf>
    <xf numFmtId="0" fontId="3" fillId="0" borderId="1" xfId="0" applyFont="1" applyBorder="1" applyAlignment="1">
      <alignment horizontal="right" vertical="center"/>
    </xf>
    <xf numFmtId="0" fontId="9" fillId="0" borderId="0" xfId="0" applyFont="1" applyAlignment="1">
      <alignment horizontal="center" vertical="center"/>
    </xf>
    <xf numFmtId="0" fontId="3" fillId="0" borderId="34"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vertical="center" wrapText="1"/>
    </xf>
    <xf numFmtId="0" fontId="3" fillId="0" borderId="5" xfId="0" applyFont="1" applyBorder="1" applyAlignment="1">
      <alignment horizontal="left" vertical="center" wrapText="1"/>
    </xf>
    <xf numFmtId="0" fontId="3" fillId="0" borderId="9" xfId="0" applyFont="1" applyBorder="1" applyAlignment="1">
      <alignment vertical="center" wrapText="1"/>
    </xf>
    <xf numFmtId="0" fontId="3" fillId="0" borderId="5" xfId="0" applyFont="1" applyBorder="1" applyAlignment="1">
      <alignment vertical="center" wrapText="1"/>
    </xf>
    <xf numFmtId="178" fontId="3" fillId="0" borderId="49" xfId="1" applyNumberFormat="1" applyFont="1" applyBorder="1" applyAlignment="1">
      <alignment horizontal="right" vertical="center" wrapText="1"/>
    </xf>
    <xf numFmtId="178" fontId="3" fillId="0" borderId="21" xfId="1" applyNumberFormat="1" applyFont="1" applyBorder="1" applyAlignment="1">
      <alignment horizontal="right" vertical="center" wrapText="1"/>
    </xf>
    <xf numFmtId="0" fontId="3" fillId="0" borderId="20"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178" fontId="3" fillId="0" borderId="48" xfId="1" applyNumberFormat="1" applyFont="1" applyBorder="1" applyAlignment="1">
      <alignment horizontal="right" vertical="center" wrapText="1"/>
    </xf>
    <xf numFmtId="178" fontId="3" fillId="0" borderId="23" xfId="1" applyNumberFormat="1" applyFont="1" applyBorder="1" applyAlignment="1">
      <alignment horizontal="right" vertical="center" wrapText="1"/>
    </xf>
    <xf numFmtId="0" fontId="3" fillId="0" borderId="9" xfId="0" applyFont="1" applyBorder="1" applyAlignment="1">
      <alignment horizontal="left" vertical="center" wrapText="1"/>
    </xf>
    <xf numFmtId="9" fontId="3" fillId="0" borderId="5" xfId="0" applyNumberFormat="1" applyFont="1" applyBorder="1" applyAlignment="1">
      <alignment horizontal="center" vertical="center" wrapText="1"/>
    </xf>
    <xf numFmtId="0" fontId="3" fillId="0" borderId="14" xfId="0" applyFont="1" applyBorder="1" applyAlignment="1">
      <alignment horizontal="left" vertical="center" wrapText="1"/>
    </xf>
    <xf numFmtId="0" fontId="3" fillId="0" borderId="40" xfId="0" applyFont="1" applyBorder="1" applyAlignment="1">
      <alignment horizontal="center" vertical="center" wrapText="1"/>
    </xf>
    <xf numFmtId="0" fontId="3" fillId="0" borderId="41" xfId="0" applyFont="1" applyBorder="1" applyAlignment="1">
      <alignment horizontal="center" vertical="center" wrapText="1"/>
    </xf>
    <xf numFmtId="178" fontId="3" fillId="0" borderId="50" xfId="1" applyNumberFormat="1" applyFont="1" applyBorder="1" applyAlignment="1">
      <alignment horizontal="right" vertical="center" wrapText="1"/>
    </xf>
    <xf numFmtId="178" fontId="3" fillId="0" borderId="17" xfId="1" applyNumberFormat="1" applyFont="1" applyBorder="1" applyAlignment="1">
      <alignment horizontal="right" vertical="center" wrapText="1"/>
    </xf>
    <xf numFmtId="0" fontId="8" fillId="0" borderId="0" xfId="0" applyFont="1" applyAlignment="1">
      <alignment horizontal="left" vertical="center"/>
    </xf>
    <xf numFmtId="0" fontId="3" fillId="0" borderId="18" xfId="0" applyFont="1" applyBorder="1" applyAlignment="1">
      <alignment horizontal="center" vertical="center" wrapText="1"/>
    </xf>
    <xf numFmtId="9" fontId="3" fillId="0" borderId="9" xfId="0" applyNumberFormat="1" applyFont="1" applyBorder="1" applyAlignment="1">
      <alignment horizontal="center" vertical="center" wrapText="1"/>
    </xf>
    <xf numFmtId="0" fontId="3" fillId="0" borderId="19"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43"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47"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46" xfId="0" applyFont="1" applyBorder="1" applyAlignment="1">
      <alignment horizontal="center" vertical="center" shrinkToFit="1"/>
    </xf>
    <xf numFmtId="0" fontId="3" fillId="0" borderId="0" xfId="0" applyFont="1" applyAlignment="1">
      <alignment horizontal="center" vertical="center" shrinkToFit="1"/>
    </xf>
    <xf numFmtId="0" fontId="3" fillId="0" borderId="39" xfId="0" applyFont="1" applyBorder="1" applyAlignment="1">
      <alignment horizontal="center" vertical="center" shrinkToFit="1"/>
    </xf>
    <xf numFmtId="0" fontId="3" fillId="0" borderId="45" xfId="0" applyFont="1" applyBorder="1" applyAlignment="1">
      <alignment horizontal="center" vertical="center" shrinkToFit="1"/>
    </xf>
    <xf numFmtId="0" fontId="3" fillId="0" borderId="36" xfId="0" applyFont="1" applyBorder="1" applyAlignment="1">
      <alignment horizontal="center" vertical="center" shrinkToFit="1"/>
    </xf>
    <xf numFmtId="0" fontId="3" fillId="0" borderId="37" xfId="0" applyFont="1" applyBorder="1" applyAlignment="1">
      <alignment horizontal="center" vertical="center" shrinkToFit="1"/>
    </xf>
    <xf numFmtId="0" fontId="3" fillId="0" borderId="1" xfId="0" applyFont="1" applyBorder="1" applyAlignment="1">
      <alignment horizontal="left" vertical="center"/>
    </xf>
    <xf numFmtId="0" fontId="7" fillId="0" borderId="1"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left" vertical="center"/>
    </xf>
    <xf numFmtId="0" fontId="3" fillId="0" borderId="10" xfId="0" applyFont="1" applyBorder="1" applyAlignment="1">
      <alignment horizontal="center" vertical="center" wrapText="1"/>
    </xf>
    <xf numFmtId="0" fontId="2" fillId="0" borderId="0" xfId="0" applyFont="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5" xfId="0" applyFont="1" applyBorder="1" applyAlignment="1">
      <alignment horizontal="center" vertical="center" shrinkToFit="1"/>
    </xf>
    <xf numFmtId="0" fontId="3" fillId="0" borderId="21" xfId="0" applyFont="1" applyBorder="1" applyAlignment="1">
      <alignment horizontal="center" vertical="center" shrinkToFit="1"/>
    </xf>
    <xf numFmtId="9" fontId="3" fillId="0" borderId="25" xfId="0" applyNumberFormat="1" applyFont="1" applyBorder="1" applyAlignment="1">
      <alignment horizontal="right" vertical="center" wrapText="1"/>
    </xf>
    <xf numFmtId="9" fontId="3" fillId="0" borderId="21" xfId="0" applyNumberFormat="1" applyFont="1" applyBorder="1" applyAlignment="1">
      <alignment horizontal="right" vertical="center" wrapTex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9" fontId="3" fillId="0" borderId="24" xfId="0" applyNumberFormat="1" applyFont="1" applyBorder="1" applyAlignment="1">
      <alignment horizontal="right" vertical="center" wrapText="1"/>
    </xf>
    <xf numFmtId="9" fontId="3" fillId="0" borderId="23" xfId="0" applyNumberFormat="1" applyFont="1" applyBorder="1" applyAlignment="1">
      <alignment horizontal="right" vertical="center" wrapText="1"/>
    </xf>
    <xf numFmtId="0" fontId="3" fillId="0" borderId="25" xfId="0" applyFont="1" applyBorder="1" applyAlignment="1">
      <alignment horizontal="right" vertical="center" wrapText="1"/>
    </xf>
    <xf numFmtId="0" fontId="3" fillId="0" borderId="21" xfId="0" applyFont="1" applyBorder="1" applyAlignment="1">
      <alignment horizontal="right" vertical="center" wrapText="1"/>
    </xf>
    <xf numFmtId="0" fontId="3" fillId="0" borderId="19" xfId="0" applyFont="1" applyBorder="1" applyAlignment="1">
      <alignment horizontal="right" vertical="center" wrapText="1"/>
    </xf>
    <xf numFmtId="0" fontId="3" fillId="0" borderId="17" xfId="0" applyFont="1" applyBorder="1" applyAlignment="1">
      <alignment horizontal="right" vertical="center" wrapText="1"/>
    </xf>
    <xf numFmtId="0" fontId="3" fillId="0" borderId="49" xfId="0" applyFont="1" applyBorder="1" applyAlignment="1">
      <alignment horizontal="center" vertical="center" shrinkToFit="1"/>
    </xf>
    <xf numFmtId="0" fontId="3" fillId="0" borderId="50" xfId="0" applyFont="1" applyBorder="1" applyAlignment="1">
      <alignment horizontal="center" vertical="center" shrinkToFit="1"/>
    </xf>
    <xf numFmtId="9" fontId="3" fillId="0" borderId="34" xfId="0" applyNumberFormat="1" applyFont="1" applyBorder="1" applyAlignment="1">
      <alignment horizontal="center" vertical="center" wrapText="1"/>
    </xf>
    <xf numFmtId="9" fontId="3" fillId="0" borderId="51" xfId="0" applyNumberFormat="1" applyFont="1" applyBorder="1" applyAlignment="1">
      <alignment horizontal="center" vertical="center" wrapText="1"/>
    </xf>
    <xf numFmtId="0" fontId="3" fillId="0" borderId="17"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15</xdr:col>
      <xdr:colOff>352425</xdr:colOff>
      <xdr:row>48</xdr:row>
      <xdr:rowOff>104775</xdr:rowOff>
    </xdr:to>
    <xdr:pic>
      <xdr:nvPicPr>
        <xdr:cNvPr id="2" name="図 1">
          <a:extLst>
            <a:ext uri="{FF2B5EF4-FFF2-40B4-BE49-F238E27FC236}">
              <a16:creationId xmlns:a16="http://schemas.microsoft.com/office/drawing/2014/main" id="{99B14CFC-7AAE-527D-6103-73DF08C06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238125"/>
          <a:ext cx="9953625" cy="11296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080&#36786;&#26519;&#27700;&#29987;&#23616;\040&#36786;&#26989;&#29983;&#29987;&#35506;\&#9734;020_&#22290;&#33464;&#25391;&#33288;&#65319;\&#9734;010_&#37326;&#33756;&#25391;&#33288;\&#9679;&#29123;&#27833;&#20385;&#26684;&#39640;&#39472;&#32202;&#24613;&#23550;&#31574;\R8&#29123;&#26009;\01_&#26989;&#21209;&#26041;&#27861;&#26360;&#12539;&#32048;&#21063;&#22793;&#26356;\00_1_R8%20&#30476;&#26989;&#21209;&#26041;&#27861;&#26360;\HP&#25522;&#36617;&#29992;\&#21029;&#32025;&#27096;&#24335;&#31532;&#65302;&#21495;&#12288;&#22865;&#32004;&#23436;&#20102;&#36890;&#30693;&#65288;&#26032;&#35215;)%20.xlsx" TargetMode="External"/><Relationship Id="rId1" Type="http://schemas.openxmlformats.org/officeDocument/2006/relationships/externalLinkPath" Target="&#21029;&#32025;&#27096;&#24335;&#31532;&#65302;&#21495;&#12288;&#22865;&#32004;&#23436;&#20102;&#36890;&#30693;&#65288;&#26032;&#3521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新規別紙 "/>
      <sheetName val="新規別紙  (新旧対照表用)"/>
      <sheetName val="図形"/>
    </sheetNames>
    <sheetDataSet>
      <sheetData sheetId="0">
        <row r="56">
          <cell r="N56">
            <v>0</v>
          </cell>
          <cell r="O56">
            <v>0</v>
          </cell>
          <cell r="P56">
            <v>0</v>
          </cell>
        </row>
      </sheetData>
      <sheetData sheetId="1"/>
      <sheetData sheetId="2"/>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9C7D-74BA-4936-9458-1B2BB5E9FE9B}">
  <sheetPr>
    <pageSetUpPr fitToPage="1"/>
  </sheetPr>
  <dimension ref="B2:Z77"/>
  <sheetViews>
    <sheetView showGridLines="0" tabSelected="1" view="pageBreakPreview" zoomScale="115" zoomScaleNormal="115" zoomScaleSheetLayoutView="115" workbookViewId="0">
      <selection activeCell="B2" sqref="B2"/>
    </sheetView>
  </sheetViews>
  <sheetFormatPr defaultColWidth="9" defaultRowHeight="12.75" x14ac:dyDescent="0.4"/>
  <cols>
    <col min="1" max="1" width="2" style="9" customWidth="1"/>
    <col min="2" max="10" width="9" style="9"/>
    <col min="11" max="11" width="1.75" style="9" customWidth="1"/>
    <col min="12" max="16384" width="9" style="9"/>
  </cols>
  <sheetData>
    <row r="2" spans="2:11" s="89" customFormat="1" ht="11.25" x14ac:dyDescent="0.4">
      <c r="B2" s="89" t="s">
        <v>0</v>
      </c>
    </row>
    <row r="3" spans="2:11" x14ac:dyDescent="0.4">
      <c r="B3" s="90"/>
    </row>
    <row r="4" spans="2:11" x14ac:dyDescent="0.4">
      <c r="B4" s="115" t="s">
        <v>1</v>
      </c>
      <c r="C4" s="115"/>
      <c r="D4" s="115"/>
      <c r="E4" s="115"/>
      <c r="F4" s="115"/>
      <c r="G4" s="115"/>
      <c r="H4" s="115"/>
      <c r="I4" s="115"/>
      <c r="J4" s="115"/>
      <c r="K4" s="7"/>
    </row>
    <row r="5" spans="2:11" x14ac:dyDescent="0.4">
      <c r="B5" s="115" t="s">
        <v>2</v>
      </c>
      <c r="C5" s="115"/>
      <c r="D5" s="115"/>
      <c r="E5" s="115"/>
      <c r="F5" s="115"/>
      <c r="G5" s="115"/>
      <c r="H5" s="115"/>
      <c r="I5" s="115"/>
      <c r="J5" s="115"/>
      <c r="K5" s="7"/>
    </row>
    <row r="6" spans="2:11" x14ac:dyDescent="0.4">
      <c r="B6" s="7"/>
    </row>
    <row r="7" spans="2:11" x14ac:dyDescent="0.4">
      <c r="B7" s="116" t="s">
        <v>3</v>
      </c>
      <c r="C7" s="116"/>
      <c r="D7" s="116"/>
      <c r="E7" s="116"/>
      <c r="F7" s="116"/>
      <c r="G7" s="116"/>
      <c r="H7" s="116"/>
      <c r="I7" s="116"/>
      <c r="J7" s="116"/>
      <c r="K7" s="83"/>
    </row>
    <row r="8" spans="2:11" x14ac:dyDescent="0.4">
      <c r="B8" s="83"/>
      <c r="C8" s="83"/>
      <c r="D8" s="83"/>
      <c r="E8" s="83"/>
      <c r="F8" s="83"/>
      <c r="G8" s="83"/>
      <c r="H8" s="83"/>
      <c r="I8" s="83"/>
      <c r="J8" s="83"/>
      <c r="K8" s="83"/>
    </row>
    <row r="9" spans="2:11" x14ac:dyDescent="0.4">
      <c r="B9" s="83"/>
      <c r="C9" s="83"/>
      <c r="D9" s="83"/>
      <c r="E9" s="83"/>
      <c r="F9" s="83"/>
      <c r="G9" s="83"/>
      <c r="H9" s="83"/>
      <c r="I9" s="83"/>
      <c r="J9" s="83"/>
      <c r="K9" s="83"/>
    </row>
    <row r="10" spans="2:11" x14ac:dyDescent="0.4">
      <c r="B10" s="9" t="s">
        <v>58</v>
      </c>
      <c r="E10" s="9" t="s">
        <v>59</v>
      </c>
    </row>
    <row r="11" spans="2:11" x14ac:dyDescent="0.4">
      <c r="B11" s="83"/>
    </row>
    <row r="12" spans="2:11" x14ac:dyDescent="0.4">
      <c r="B12" s="9" t="s">
        <v>21</v>
      </c>
    </row>
    <row r="13" spans="2:11" x14ac:dyDescent="0.4">
      <c r="B13" s="9" t="s">
        <v>22</v>
      </c>
      <c r="E13" s="9" t="s">
        <v>26</v>
      </c>
      <c r="G13" s="9" t="s">
        <v>27</v>
      </c>
    </row>
    <row r="14" spans="2:11" x14ac:dyDescent="0.4">
      <c r="B14" s="9" t="s">
        <v>23</v>
      </c>
      <c r="E14" s="9" t="s">
        <v>25</v>
      </c>
      <c r="G14" s="9" t="s">
        <v>28</v>
      </c>
    </row>
    <row r="15" spans="2:11" x14ac:dyDescent="0.4">
      <c r="B15" s="90"/>
      <c r="E15" s="9" t="s">
        <v>24</v>
      </c>
      <c r="G15" s="9" t="s">
        <v>29</v>
      </c>
      <c r="H15" s="9" t="s">
        <v>94</v>
      </c>
    </row>
    <row r="16" spans="2:11" x14ac:dyDescent="0.4">
      <c r="B16" s="90"/>
    </row>
    <row r="17" spans="2:26" ht="165.75" customHeight="1" x14ac:dyDescent="0.4">
      <c r="B17" s="120" t="s">
        <v>96</v>
      </c>
      <c r="C17" s="120"/>
      <c r="D17" s="120"/>
      <c r="E17" s="120"/>
      <c r="F17" s="120"/>
      <c r="G17" s="120"/>
      <c r="H17" s="120"/>
      <c r="I17" s="120"/>
      <c r="J17" s="120"/>
      <c r="K17" s="84"/>
      <c r="L17" s="85"/>
      <c r="M17" s="85"/>
      <c r="N17" s="85"/>
      <c r="O17" s="85"/>
      <c r="P17" s="85"/>
      <c r="Q17" s="85"/>
      <c r="R17" s="85"/>
      <c r="S17" s="85"/>
      <c r="T17" s="85"/>
      <c r="U17" s="85"/>
      <c r="V17" s="85"/>
      <c r="W17" s="85"/>
      <c r="X17" s="85"/>
      <c r="Y17" s="85"/>
      <c r="Z17" s="85"/>
    </row>
    <row r="18" spans="2:26" ht="15.75" customHeight="1" x14ac:dyDescent="0.4">
      <c r="B18" s="91"/>
      <c r="C18" s="91"/>
      <c r="D18" s="91"/>
      <c r="E18" s="91"/>
      <c r="F18" s="91"/>
      <c r="G18" s="91"/>
      <c r="H18" s="91"/>
      <c r="I18" s="91"/>
      <c r="J18" s="91"/>
      <c r="K18" s="91"/>
    </row>
    <row r="19" spans="2:26" ht="15.75" customHeight="1" x14ac:dyDescent="0.4"/>
    <row r="20" spans="2:26" ht="15.75" customHeight="1" x14ac:dyDescent="0.4"/>
    <row r="21" spans="2:26" ht="15.75" customHeight="1" x14ac:dyDescent="0.4"/>
    <row r="22" spans="2:26" ht="15.75" customHeight="1" x14ac:dyDescent="0.4"/>
    <row r="23" spans="2:26" ht="15.75" customHeight="1" x14ac:dyDescent="0.4"/>
    <row r="24" spans="2:26" ht="15.75" customHeight="1" x14ac:dyDescent="0.4">
      <c r="B24" s="90"/>
    </row>
    <row r="25" spans="2:26" ht="15.75" customHeight="1" x14ac:dyDescent="0.4">
      <c r="B25" s="90"/>
    </row>
    <row r="26" spans="2:26" ht="15.75" customHeight="1" x14ac:dyDescent="0.4">
      <c r="B26" s="90"/>
    </row>
    <row r="27" spans="2:26" x14ac:dyDescent="0.4">
      <c r="B27" s="115"/>
      <c r="C27" s="115"/>
      <c r="D27" s="115"/>
      <c r="E27" s="115"/>
      <c r="F27" s="115"/>
      <c r="G27" s="115"/>
      <c r="H27" s="115"/>
      <c r="I27" s="115"/>
      <c r="J27" s="115"/>
      <c r="K27" s="7"/>
    </row>
    <row r="28" spans="2:26" x14ac:dyDescent="0.4">
      <c r="B28" s="90"/>
    </row>
    <row r="29" spans="2:26" ht="21.75" customHeight="1" x14ac:dyDescent="0.4">
      <c r="B29" s="119" t="s">
        <v>31</v>
      </c>
      <c r="C29" s="119"/>
      <c r="D29" s="92"/>
    </row>
    <row r="30" spans="2:26" ht="21.75" customHeight="1" x14ac:dyDescent="0.4">
      <c r="B30" s="34" t="s">
        <v>32</v>
      </c>
      <c r="C30" s="34"/>
      <c r="D30" s="9" t="s">
        <v>30</v>
      </c>
    </row>
    <row r="31" spans="2:26" ht="21.75" customHeight="1" x14ac:dyDescent="0.4">
      <c r="D31" s="9" t="s">
        <v>95</v>
      </c>
    </row>
    <row r="33" spans="2:11" ht="21.75" customHeight="1" x14ac:dyDescent="0.4">
      <c r="B33" s="119" t="s">
        <v>54</v>
      </c>
      <c r="C33" s="119"/>
      <c r="D33" s="119"/>
      <c r="E33" s="119"/>
      <c r="F33" s="119"/>
      <c r="G33" s="119"/>
      <c r="H33" s="119"/>
      <c r="I33" s="119"/>
      <c r="J33" s="119"/>
      <c r="K33" s="34"/>
    </row>
    <row r="34" spans="2:11" ht="29.25" customHeight="1" x14ac:dyDescent="0.4">
      <c r="B34" s="121" t="s">
        <v>4</v>
      </c>
      <c r="C34" s="121"/>
      <c r="D34" s="121"/>
      <c r="E34" s="117" t="s">
        <v>92</v>
      </c>
      <c r="F34" s="118"/>
      <c r="G34" s="121" t="s">
        <v>5</v>
      </c>
      <c r="H34" s="121"/>
      <c r="I34" s="121" t="s">
        <v>6</v>
      </c>
      <c r="J34" s="121"/>
      <c r="K34" s="85"/>
    </row>
    <row r="35" spans="2:11" ht="20.25" customHeight="1" x14ac:dyDescent="0.4">
      <c r="B35" s="114" t="s">
        <v>35</v>
      </c>
      <c r="C35" s="114"/>
      <c r="D35" s="114"/>
      <c r="E35" s="117" t="s">
        <v>7</v>
      </c>
      <c r="F35" s="118"/>
      <c r="G35" s="93">
        <v>15</v>
      </c>
      <c r="H35" s="77" t="s">
        <v>79</v>
      </c>
      <c r="I35" s="94"/>
      <c r="J35" s="77" t="s">
        <v>81</v>
      </c>
      <c r="K35" s="84"/>
    </row>
    <row r="36" spans="2:11" ht="20.25" customHeight="1" x14ac:dyDescent="0.4">
      <c r="B36" s="114"/>
      <c r="C36" s="114"/>
      <c r="D36" s="114"/>
      <c r="E36" s="117" t="s">
        <v>8</v>
      </c>
      <c r="F36" s="118"/>
      <c r="G36" s="93">
        <v>15.9</v>
      </c>
      <c r="H36" s="77" t="s">
        <v>78</v>
      </c>
      <c r="I36" s="94"/>
      <c r="J36" s="77" t="s">
        <v>80</v>
      </c>
      <c r="K36" s="84"/>
    </row>
    <row r="37" spans="2:11" ht="20.25" customHeight="1" x14ac:dyDescent="0.4">
      <c r="B37" s="114"/>
      <c r="C37" s="114"/>
      <c r="D37" s="114"/>
      <c r="E37" s="117" t="s">
        <v>9</v>
      </c>
      <c r="F37" s="118"/>
      <c r="G37" s="93">
        <v>19.7</v>
      </c>
      <c r="H37" s="77" t="s">
        <v>33</v>
      </c>
      <c r="I37" s="94"/>
      <c r="J37" s="77" t="s">
        <v>10</v>
      </c>
      <c r="K37" s="84"/>
    </row>
    <row r="38" spans="2:11" ht="20.25" customHeight="1" x14ac:dyDescent="0.4">
      <c r="B38" s="114"/>
      <c r="C38" s="114"/>
      <c r="D38" s="114"/>
      <c r="E38" s="117" t="s">
        <v>11</v>
      </c>
      <c r="F38" s="118"/>
      <c r="G38" s="93">
        <v>12.1</v>
      </c>
      <c r="H38" s="77" t="s">
        <v>34</v>
      </c>
      <c r="I38" s="94"/>
      <c r="J38" s="77" t="s">
        <v>12</v>
      </c>
      <c r="K38" s="84"/>
    </row>
    <row r="39" spans="2:11" ht="20.25" customHeight="1" x14ac:dyDescent="0.4">
      <c r="B39" s="114" t="s">
        <v>36</v>
      </c>
      <c r="C39" s="114"/>
      <c r="D39" s="114"/>
      <c r="E39" s="117" t="s">
        <v>7</v>
      </c>
      <c r="F39" s="118"/>
      <c r="G39" s="93">
        <v>30.1</v>
      </c>
      <c r="H39" s="77" t="s">
        <v>78</v>
      </c>
      <c r="I39" s="94"/>
      <c r="J39" s="77" t="s">
        <v>80</v>
      </c>
      <c r="K39" s="84"/>
    </row>
    <row r="40" spans="2:11" ht="20.25" customHeight="1" x14ac:dyDescent="0.4">
      <c r="B40" s="114"/>
      <c r="C40" s="114"/>
      <c r="D40" s="114"/>
      <c r="E40" s="117" t="s">
        <v>8</v>
      </c>
      <c r="F40" s="118"/>
      <c r="G40" s="93">
        <v>31.9</v>
      </c>
      <c r="H40" s="77" t="s">
        <v>78</v>
      </c>
      <c r="I40" s="94"/>
      <c r="J40" s="77" t="s">
        <v>80</v>
      </c>
      <c r="K40" s="84"/>
    </row>
    <row r="41" spans="2:11" ht="20.25" customHeight="1" x14ac:dyDescent="0.4">
      <c r="B41" s="114"/>
      <c r="C41" s="114"/>
      <c r="D41" s="114"/>
      <c r="E41" s="117" t="s">
        <v>9</v>
      </c>
      <c r="F41" s="118"/>
      <c r="G41" s="93">
        <v>39.299999999999997</v>
      </c>
      <c r="H41" s="77" t="s">
        <v>33</v>
      </c>
      <c r="I41" s="94"/>
      <c r="J41" s="77" t="s">
        <v>10</v>
      </c>
      <c r="K41" s="84"/>
    </row>
    <row r="42" spans="2:11" ht="20.25" customHeight="1" x14ac:dyDescent="0.4">
      <c r="B42" s="114"/>
      <c r="C42" s="114"/>
      <c r="D42" s="114"/>
      <c r="E42" s="117" t="s">
        <v>11</v>
      </c>
      <c r="F42" s="118"/>
      <c r="G42" s="93">
        <v>24.2</v>
      </c>
      <c r="H42" s="77" t="s">
        <v>34</v>
      </c>
      <c r="I42" s="94"/>
      <c r="J42" s="77" t="s">
        <v>12</v>
      </c>
      <c r="K42" s="84"/>
    </row>
    <row r="43" spans="2:11" ht="20.25" customHeight="1" x14ac:dyDescent="0.4">
      <c r="B43" s="114" t="s">
        <v>37</v>
      </c>
      <c r="C43" s="114"/>
      <c r="D43" s="114"/>
      <c r="E43" s="117" t="s">
        <v>7</v>
      </c>
      <c r="F43" s="118"/>
      <c r="G43" s="93">
        <v>50.1</v>
      </c>
      <c r="H43" s="77" t="s">
        <v>78</v>
      </c>
      <c r="I43" s="94"/>
      <c r="J43" s="77" t="s">
        <v>80</v>
      </c>
      <c r="K43" s="84"/>
    </row>
    <row r="44" spans="2:11" ht="20.25" customHeight="1" x14ac:dyDescent="0.4">
      <c r="B44" s="114"/>
      <c r="C44" s="114"/>
      <c r="D44" s="114"/>
      <c r="E44" s="117" t="s">
        <v>8</v>
      </c>
      <c r="F44" s="118"/>
      <c r="G44" s="93">
        <v>53.1</v>
      </c>
      <c r="H44" s="77" t="s">
        <v>78</v>
      </c>
      <c r="I44" s="94"/>
      <c r="J44" s="77" t="s">
        <v>80</v>
      </c>
      <c r="K44" s="84"/>
    </row>
    <row r="45" spans="2:11" ht="20.25" customHeight="1" x14ac:dyDescent="0.4">
      <c r="B45" s="114"/>
      <c r="C45" s="114"/>
      <c r="D45" s="114"/>
      <c r="E45" s="117" t="s">
        <v>9</v>
      </c>
      <c r="F45" s="118"/>
      <c r="G45" s="93">
        <v>65.599999999999994</v>
      </c>
      <c r="H45" s="77" t="s">
        <v>33</v>
      </c>
      <c r="I45" s="94"/>
      <c r="J45" s="77" t="s">
        <v>10</v>
      </c>
      <c r="K45" s="84"/>
    </row>
    <row r="46" spans="2:11" ht="20.25" customHeight="1" x14ac:dyDescent="0.4">
      <c r="B46" s="114"/>
      <c r="C46" s="114"/>
      <c r="D46" s="114"/>
      <c r="E46" s="117" t="s">
        <v>11</v>
      </c>
      <c r="F46" s="118"/>
      <c r="G46" s="93">
        <v>40.299999999999997</v>
      </c>
      <c r="H46" s="77" t="s">
        <v>34</v>
      </c>
      <c r="I46" s="94"/>
      <c r="J46" s="77" t="s">
        <v>12</v>
      </c>
      <c r="K46" s="84"/>
    </row>
    <row r="47" spans="2:11" ht="20.25" customHeight="1" x14ac:dyDescent="0.4">
      <c r="B47" s="114" t="s">
        <v>38</v>
      </c>
      <c r="C47" s="114"/>
      <c r="D47" s="114"/>
      <c r="E47" s="117" t="s">
        <v>7</v>
      </c>
      <c r="F47" s="118"/>
      <c r="G47" s="93">
        <v>70.099999999999994</v>
      </c>
      <c r="H47" s="77" t="s">
        <v>78</v>
      </c>
      <c r="I47" s="94"/>
      <c r="J47" s="77" t="s">
        <v>80</v>
      </c>
      <c r="K47" s="84"/>
    </row>
    <row r="48" spans="2:11" ht="20.25" customHeight="1" x14ac:dyDescent="0.4">
      <c r="B48" s="114"/>
      <c r="C48" s="114"/>
      <c r="D48" s="114"/>
      <c r="E48" s="117" t="s">
        <v>8</v>
      </c>
      <c r="F48" s="118"/>
      <c r="G48" s="93">
        <v>74.3</v>
      </c>
      <c r="H48" s="77" t="s">
        <v>78</v>
      </c>
      <c r="I48" s="94"/>
      <c r="J48" s="77" t="s">
        <v>80</v>
      </c>
      <c r="K48" s="84"/>
    </row>
    <row r="49" spans="2:11" ht="20.25" customHeight="1" x14ac:dyDescent="0.4">
      <c r="B49" s="114"/>
      <c r="C49" s="114"/>
      <c r="D49" s="114"/>
      <c r="E49" s="117" t="s">
        <v>9</v>
      </c>
      <c r="F49" s="118"/>
      <c r="G49" s="93">
        <v>91.8</v>
      </c>
      <c r="H49" s="77" t="s">
        <v>33</v>
      </c>
      <c r="I49" s="94"/>
      <c r="J49" s="77" t="s">
        <v>10</v>
      </c>
      <c r="K49" s="84"/>
    </row>
    <row r="50" spans="2:11" ht="20.25" customHeight="1" x14ac:dyDescent="0.4">
      <c r="B50" s="114"/>
      <c r="C50" s="114"/>
      <c r="D50" s="114"/>
      <c r="E50" s="117" t="s">
        <v>11</v>
      </c>
      <c r="F50" s="118"/>
      <c r="G50" s="93">
        <v>56.4</v>
      </c>
      <c r="H50" s="77" t="s">
        <v>34</v>
      </c>
      <c r="I50" s="94"/>
      <c r="J50" s="77" t="s">
        <v>12</v>
      </c>
      <c r="K50" s="84"/>
    </row>
    <row r="51" spans="2:11" x14ac:dyDescent="0.4">
      <c r="B51" s="90"/>
    </row>
    <row r="52" spans="2:11" ht="23.25" customHeight="1" x14ac:dyDescent="0.4">
      <c r="B52" s="124" t="s">
        <v>55</v>
      </c>
      <c r="C52" s="124"/>
      <c r="D52" s="124"/>
      <c r="E52" s="124"/>
      <c r="F52" s="124"/>
      <c r="G52" s="124"/>
      <c r="H52" s="124"/>
      <c r="I52" s="124"/>
      <c r="J52" s="124"/>
      <c r="K52" s="95"/>
    </row>
    <row r="53" spans="2:11" ht="16.5" customHeight="1" x14ac:dyDescent="0.4">
      <c r="B53" s="90"/>
      <c r="C53" s="122" t="s">
        <v>42</v>
      </c>
      <c r="D53" s="122"/>
      <c r="E53" s="122"/>
      <c r="G53" s="125">
        <f>更新別紙!$L$56</f>
        <v>0</v>
      </c>
      <c r="H53" s="126"/>
      <c r="I53" s="96" t="s">
        <v>44</v>
      </c>
    </row>
    <row r="54" spans="2:11" ht="16.5" customHeight="1" x14ac:dyDescent="0.4">
      <c r="B54" s="90"/>
      <c r="C54" s="122" t="s">
        <v>39</v>
      </c>
      <c r="D54" s="122"/>
      <c r="E54" s="122"/>
      <c r="G54" s="125">
        <f>更新別紙!$M$56</f>
        <v>0</v>
      </c>
      <c r="H54" s="126"/>
      <c r="I54" s="96" t="s">
        <v>44</v>
      </c>
    </row>
    <row r="55" spans="2:11" ht="16.5" customHeight="1" x14ac:dyDescent="0.4">
      <c r="B55" s="90"/>
      <c r="C55" s="122" t="s">
        <v>40</v>
      </c>
      <c r="D55" s="122"/>
      <c r="E55" s="122"/>
      <c r="G55" s="125">
        <f>更新別紙!$N$56</f>
        <v>0</v>
      </c>
      <c r="H55" s="126"/>
      <c r="I55" s="96" t="s">
        <v>44</v>
      </c>
    </row>
    <row r="56" spans="2:11" ht="16.5" customHeight="1" x14ac:dyDescent="0.4">
      <c r="B56" s="90"/>
      <c r="C56" s="123" t="s">
        <v>41</v>
      </c>
      <c r="D56" s="123"/>
      <c r="E56" s="123"/>
      <c r="G56" s="125">
        <f>更新別紙!$O$56</f>
        <v>0</v>
      </c>
      <c r="H56" s="126"/>
      <c r="I56" s="96" t="s">
        <v>44</v>
      </c>
    </row>
    <row r="57" spans="2:11" ht="16.5" customHeight="1" x14ac:dyDescent="0.4">
      <c r="B57" s="90"/>
      <c r="C57" s="123" t="s">
        <v>43</v>
      </c>
      <c r="D57" s="123"/>
      <c r="E57" s="123"/>
      <c r="G57" s="125">
        <f>更新別紙!$P$56</f>
        <v>0</v>
      </c>
      <c r="H57" s="126"/>
      <c r="I57" s="96" t="s">
        <v>44</v>
      </c>
    </row>
    <row r="58" spans="2:11" x14ac:dyDescent="0.4">
      <c r="B58" s="90"/>
    </row>
    <row r="59" spans="2:11" x14ac:dyDescent="0.4">
      <c r="B59" s="122" t="s">
        <v>45</v>
      </c>
      <c r="C59" s="122"/>
      <c r="D59" s="122"/>
      <c r="E59" s="122"/>
      <c r="F59" s="122"/>
      <c r="G59" s="122"/>
      <c r="H59" s="122"/>
      <c r="I59" s="122"/>
      <c r="J59" s="122"/>
      <c r="K59" s="80"/>
    </row>
    <row r="60" spans="2:11" x14ac:dyDescent="0.4">
      <c r="B60" s="90"/>
    </row>
    <row r="61" spans="2:11" ht="19.5" customHeight="1" x14ac:dyDescent="0.4">
      <c r="B61" s="97" t="s">
        <v>56</v>
      </c>
      <c r="C61" s="98"/>
      <c r="D61" s="99" t="s">
        <v>97</v>
      </c>
      <c r="E61" s="99"/>
      <c r="F61" s="99"/>
      <c r="G61" s="99"/>
      <c r="H61" s="99"/>
      <c r="I61" s="91"/>
    </row>
    <row r="62" spans="2:11" ht="18.75" customHeight="1" x14ac:dyDescent="0.4">
      <c r="B62" s="97" t="s">
        <v>57</v>
      </c>
      <c r="C62" s="98"/>
      <c r="D62" s="100" t="s">
        <v>46</v>
      </c>
      <c r="F62" s="100" t="s">
        <v>47</v>
      </c>
      <c r="G62" s="99"/>
      <c r="H62" s="99"/>
      <c r="I62" s="91"/>
    </row>
    <row r="63" spans="2:11" ht="18.75" customHeight="1" x14ac:dyDescent="0.4">
      <c r="B63" s="99"/>
      <c r="C63" s="99"/>
      <c r="D63" s="100" t="s">
        <v>48</v>
      </c>
      <c r="F63" s="99" t="s">
        <v>49</v>
      </c>
      <c r="G63" s="99"/>
      <c r="H63" s="99"/>
      <c r="I63" s="91"/>
    </row>
    <row r="64" spans="2:11" ht="18.75" customHeight="1" x14ac:dyDescent="0.4">
      <c r="B64" s="99"/>
      <c r="C64" s="99"/>
      <c r="D64" s="99" t="s">
        <v>50</v>
      </c>
      <c r="F64" s="99" t="s">
        <v>51</v>
      </c>
      <c r="G64" s="99"/>
      <c r="H64" s="99"/>
    </row>
    <row r="65" spans="2:8" ht="18.75" customHeight="1" x14ac:dyDescent="0.4">
      <c r="B65" s="99"/>
      <c r="C65" s="99"/>
      <c r="D65" s="99" t="s">
        <v>52</v>
      </c>
      <c r="F65" s="101" t="s">
        <v>53</v>
      </c>
      <c r="G65" s="99"/>
      <c r="H65" s="99"/>
    </row>
    <row r="66" spans="2:8" x14ac:dyDescent="0.4">
      <c r="B66" s="90"/>
    </row>
    <row r="67" spans="2:8" x14ac:dyDescent="0.4">
      <c r="B67" s="90"/>
    </row>
    <row r="68" spans="2:8" x14ac:dyDescent="0.4">
      <c r="B68" s="90"/>
    </row>
    <row r="69" spans="2:8" x14ac:dyDescent="0.4">
      <c r="B69" s="90"/>
    </row>
    <row r="70" spans="2:8" x14ac:dyDescent="0.4">
      <c r="B70" s="90"/>
    </row>
    <row r="71" spans="2:8" x14ac:dyDescent="0.4">
      <c r="B71" s="90"/>
    </row>
    <row r="73" spans="2:8" x14ac:dyDescent="0.4">
      <c r="B73" s="90"/>
    </row>
    <row r="74" spans="2:8" x14ac:dyDescent="0.4">
      <c r="B74" s="90"/>
    </row>
    <row r="75" spans="2:8" x14ac:dyDescent="0.4">
      <c r="B75" s="90"/>
    </row>
    <row r="77" spans="2:8" x14ac:dyDescent="0.4">
      <c r="B77" s="80"/>
    </row>
  </sheetData>
  <mergeCells count="43">
    <mergeCell ref="B59:J59"/>
    <mergeCell ref="E47:F47"/>
    <mergeCell ref="E48:F48"/>
    <mergeCell ref="E49:F49"/>
    <mergeCell ref="E50:F50"/>
    <mergeCell ref="C57:E57"/>
    <mergeCell ref="C56:E56"/>
    <mergeCell ref="C55:E55"/>
    <mergeCell ref="C54:E54"/>
    <mergeCell ref="C53:E53"/>
    <mergeCell ref="B52:J52"/>
    <mergeCell ref="G57:H57"/>
    <mergeCell ref="G56:H56"/>
    <mergeCell ref="G55:H55"/>
    <mergeCell ref="G54:H54"/>
    <mergeCell ref="G53:H53"/>
    <mergeCell ref="B17:J17"/>
    <mergeCell ref="E37:F37"/>
    <mergeCell ref="E36:F36"/>
    <mergeCell ref="E35:F35"/>
    <mergeCell ref="E34:F34"/>
    <mergeCell ref="B33:J33"/>
    <mergeCell ref="B35:D38"/>
    <mergeCell ref="B34:D34"/>
    <mergeCell ref="G34:H34"/>
    <mergeCell ref="I34:J34"/>
    <mergeCell ref="E38:F38"/>
    <mergeCell ref="B43:D46"/>
    <mergeCell ref="B47:D50"/>
    <mergeCell ref="B4:J4"/>
    <mergeCell ref="B5:J5"/>
    <mergeCell ref="B7:J7"/>
    <mergeCell ref="B39:D42"/>
    <mergeCell ref="E46:F46"/>
    <mergeCell ref="E39:F39"/>
    <mergeCell ref="E40:F40"/>
    <mergeCell ref="E41:F41"/>
    <mergeCell ref="E42:F42"/>
    <mergeCell ref="E43:F43"/>
    <mergeCell ref="E44:F44"/>
    <mergeCell ref="E45:F45"/>
    <mergeCell ref="B27:J27"/>
    <mergeCell ref="B29:C29"/>
  </mergeCells>
  <phoneticPr fontId="1"/>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2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83D4-EA3C-4497-8097-5129C640939D}">
  <sheetPr>
    <pageSetUpPr fitToPage="1"/>
  </sheetPr>
  <dimension ref="A1:Q59"/>
  <sheetViews>
    <sheetView view="pageBreakPreview" topLeftCell="A20" zoomScale="85" zoomScaleNormal="100" zoomScaleSheetLayoutView="85" zoomScalePageLayoutView="75" workbookViewId="0">
      <selection activeCell="B1" sqref="B1"/>
    </sheetView>
  </sheetViews>
  <sheetFormatPr defaultColWidth="9" defaultRowHeight="12.75" x14ac:dyDescent="0.4"/>
  <cols>
    <col min="1" max="1" width="3.375" style="9" customWidth="1"/>
    <col min="2" max="2" width="3.25" style="9" customWidth="1"/>
    <col min="3" max="3" width="9" style="9"/>
    <col min="4" max="4" width="6" style="9" customWidth="1"/>
    <col min="5" max="6" width="10.875" style="9" customWidth="1"/>
    <col min="7" max="7" width="7.75" style="9" customWidth="1"/>
    <col min="8" max="8" width="10.375" style="9" customWidth="1"/>
    <col min="9" max="9" width="6.5" style="9" customWidth="1"/>
    <col min="10" max="10" width="6.625" style="9" customWidth="1"/>
    <col min="11" max="16" width="9.875" style="9" customWidth="1"/>
    <col min="17" max="17" width="2.25" style="9" customWidth="1"/>
    <col min="18" max="16384" width="9" style="9"/>
  </cols>
  <sheetData>
    <row r="1" spans="1:17" x14ac:dyDescent="0.4">
      <c r="B1" s="9" t="s">
        <v>13</v>
      </c>
    </row>
    <row r="3" spans="1:17" ht="14.1" customHeight="1" x14ac:dyDescent="0.4">
      <c r="B3" s="127" t="s">
        <v>60</v>
      </c>
      <c r="C3" s="127"/>
      <c r="D3" s="127"/>
      <c r="E3" s="127"/>
      <c r="F3" s="127"/>
      <c r="G3" s="127"/>
      <c r="H3" s="127"/>
      <c r="I3" s="127"/>
      <c r="J3" s="127"/>
      <c r="K3" s="127"/>
      <c r="L3" s="127"/>
      <c r="M3" s="127"/>
      <c r="N3" s="127"/>
      <c r="O3" s="127"/>
      <c r="P3" s="127"/>
      <c r="Q3" s="82"/>
    </row>
    <row r="4" spans="1:17" x14ac:dyDescent="0.4">
      <c r="B4" s="7"/>
    </row>
    <row r="5" spans="1:17" ht="24" customHeight="1" x14ac:dyDescent="0.4">
      <c r="B5" s="39" t="s">
        <v>86</v>
      </c>
      <c r="C5" s="122" t="s">
        <v>67</v>
      </c>
      <c r="D5" s="122"/>
      <c r="E5" s="181"/>
      <c r="F5" s="181"/>
      <c r="G5" s="181"/>
      <c r="H5" s="181"/>
      <c r="I5" s="181"/>
      <c r="J5" s="181"/>
      <c r="K5" s="181"/>
      <c r="L5" s="181"/>
      <c r="N5" s="164" t="s">
        <v>66</v>
      </c>
      <c r="O5" s="165"/>
      <c r="P5" s="92"/>
    </row>
    <row r="6" spans="1:17" ht="24" customHeight="1" x14ac:dyDescent="0.4">
      <c r="B6" s="39" t="s">
        <v>69</v>
      </c>
      <c r="C6" s="122" t="s">
        <v>68</v>
      </c>
      <c r="D6" s="122"/>
      <c r="E6" s="102"/>
      <c r="F6" s="96" t="s">
        <v>61</v>
      </c>
    </row>
    <row r="7" spans="1:17" ht="24" customHeight="1" x14ac:dyDescent="0.4">
      <c r="B7" s="39" t="s">
        <v>70</v>
      </c>
      <c r="C7" s="122" t="s">
        <v>71</v>
      </c>
      <c r="D7" s="122"/>
      <c r="E7" s="122"/>
    </row>
    <row r="8" spans="1:17" ht="49.5" customHeight="1" x14ac:dyDescent="0.4">
      <c r="B8" s="134" t="s">
        <v>87</v>
      </c>
      <c r="C8" s="135" t="s">
        <v>14</v>
      </c>
      <c r="D8" s="135"/>
      <c r="E8" s="135" t="s">
        <v>15</v>
      </c>
      <c r="F8" s="135"/>
      <c r="G8" s="18" t="s">
        <v>16</v>
      </c>
      <c r="H8" s="57" t="s">
        <v>93</v>
      </c>
      <c r="I8" s="166" t="s">
        <v>77</v>
      </c>
      <c r="J8" s="167"/>
      <c r="K8" s="168"/>
      <c r="L8" s="67" t="s">
        <v>84</v>
      </c>
      <c r="M8" s="67" t="s">
        <v>85</v>
      </c>
      <c r="N8" s="155" t="s">
        <v>90</v>
      </c>
      <c r="O8" s="155"/>
      <c r="P8" s="156"/>
      <c r="Q8" s="85"/>
    </row>
    <row r="9" spans="1:17" ht="15" customHeight="1" x14ac:dyDescent="0.4">
      <c r="B9" s="136"/>
      <c r="C9" s="130"/>
      <c r="D9" s="130"/>
      <c r="E9" s="130"/>
      <c r="F9" s="130"/>
      <c r="G9" s="15">
        <v>1.1499999999999999</v>
      </c>
      <c r="H9" s="56" t="s">
        <v>62</v>
      </c>
      <c r="I9" s="169"/>
      <c r="J9" s="170"/>
      <c r="K9" s="171"/>
      <c r="L9" s="81" t="s">
        <v>72</v>
      </c>
      <c r="M9" s="66" t="s">
        <v>73</v>
      </c>
      <c r="N9" s="128" t="s">
        <v>74</v>
      </c>
      <c r="O9" s="128"/>
      <c r="P9" s="129"/>
      <c r="Q9" s="85"/>
    </row>
    <row r="10" spans="1:17" ht="15" customHeight="1" x14ac:dyDescent="0.4">
      <c r="B10" s="136"/>
      <c r="C10" s="130"/>
      <c r="D10" s="130"/>
      <c r="E10" s="130"/>
      <c r="F10" s="130"/>
      <c r="G10" s="15">
        <v>1.3</v>
      </c>
      <c r="H10" s="56" t="s">
        <v>63</v>
      </c>
      <c r="I10" s="178" t="s">
        <v>17</v>
      </c>
      <c r="J10" s="179"/>
      <c r="K10" s="180"/>
      <c r="L10" s="68" t="s">
        <v>17</v>
      </c>
      <c r="M10" s="71"/>
      <c r="N10" s="130" t="s">
        <v>64</v>
      </c>
      <c r="O10" s="130" t="s">
        <v>82</v>
      </c>
      <c r="P10" s="132" t="s">
        <v>83</v>
      </c>
      <c r="Q10" s="85"/>
    </row>
    <row r="11" spans="1:17" ht="15" customHeight="1" x14ac:dyDescent="0.4">
      <c r="B11" s="136"/>
      <c r="C11" s="130"/>
      <c r="D11" s="130"/>
      <c r="E11" s="130"/>
      <c r="F11" s="130"/>
      <c r="G11" s="15">
        <v>1.5</v>
      </c>
      <c r="H11" s="56" t="s">
        <v>9</v>
      </c>
      <c r="I11" s="175" t="s">
        <v>75</v>
      </c>
      <c r="J11" s="176"/>
      <c r="K11" s="177"/>
      <c r="L11" s="70" t="s">
        <v>75</v>
      </c>
      <c r="M11" s="71"/>
      <c r="N11" s="130"/>
      <c r="O11" s="130"/>
      <c r="P11" s="132"/>
      <c r="Q11" s="85"/>
    </row>
    <row r="12" spans="1:17" ht="15" customHeight="1" x14ac:dyDescent="0.4">
      <c r="B12" s="137"/>
      <c r="C12" s="131"/>
      <c r="D12" s="131"/>
      <c r="E12" s="131"/>
      <c r="F12" s="131"/>
      <c r="G12" s="28">
        <v>1.7</v>
      </c>
      <c r="H12" s="55" t="s">
        <v>11</v>
      </c>
      <c r="I12" s="172" t="s">
        <v>76</v>
      </c>
      <c r="J12" s="173"/>
      <c r="K12" s="174"/>
      <c r="L12" s="69" t="s">
        <v>76</v>
      </c>
      <c r="M12" s="72"/>
      <c r="N12" s="131"/>
      <c r="O12" s="131"/>
      <c r="P12" s="133"/>
      <c r="Q12" s="85"/>
    </row>
    <row r="13" spans="1:17" ht="13.5" customHeight="1" x14ac:dyDescent="0.4">
      <c r="A13" s="103">
        <v>1</v>
      </c>
      <c r="B13" s="16"/>
      <c r="C13" s="140"/>
      <c r="D13" s="140"/>
      <c r="E13" s="152"/>
      <c r="F13" s="152"/>
      <c r="G13" s="17"/>
      <c r="H13" s="63"/>
      <c r="I13" s="150"/>
      <c r="J13" s="151"/>
      <c r="K13" s="45" t="str">
        <f>_xlfn.XLOOKUP(H13,$H$40:$H$43,$J$40:$J$43,"")</f>
        <v/>
      </c>
      <c r="L13" s="73"/>
      <c r="M13" s="73"/>
      <c r="N13" s="73">
        <f>L13-M13</f>
        <v>0</v>
      </c>
      <c r="O13" s="78"/>
      <c r="P13" s="74">
        <f>N13-O13</f>
        <v>0</v>
      </c>
      <c r="Q13" s="86"/>
    </row>
    <row r="14" spans="1:17" ht="13.5" customHeight="1" x14ac:dyDescent="0.4">
      <c r="A14" s="103">
        <v>2</v>
      </c>
      <c r="B14" s="22"/>
      <c r="C14" s="141"/>
      <c r="D14" s="141"/>
      <c r="E14" s="139"/>
      <c r="F14" s="139"/>
      <c r="G14" s="15"/>
      <c r="H14" s="64"/>
      <c r="I14" s="142"/>
      <c r="J14" s="143"/>
      <c r="K14" s="46" t="str">
        <f>_xlfn.XLOOKUP(H14,$H$40:$H$43,$J$40:$J$43,"")</f>
        <v/>
      </c>
      <c r="L14" s="75"/>
      <c r="M14" s="75"/>
      <c r="N14" s="78">
        <f t="shared" ref="N14:N34" si="0">L14-M14</f>
        <v>0</v>
      </c>
      <c r="O14" s="78"/>
      <c r="P14" s="79">
        <f t="shared" ref="P14:P34" si="1">N14-O14</f>
        <v>0</v>
      </c>
      <c r="Q14" s="86"/>
    </row>
    <row r="15" spans="1:17" ht="13.5" customHeight="1" x14ac:dyDescent="0.4">
      <c r="A15" s="103">
        <v>3</v>
      </c>
      <c r="B15" s="22"/>
      <c r="C15" s="141"/>
      <c r="D15" s="141"/>
      <c r="E15" s="139"/>
      <c r="F15" s="139"/>
      <c r="G15" s="15"/>
      <c r="H15" s="64"/>
      <c r="I15" s="142"/>
      <c r="J15" s="143"/>
      <c r="K15" s="46" t="str">
        <f t="shared" ref="K15:K34" si="2">_xlfn.XLOOKUP(H15,$H$40:$H$43,$J$40:$J$43,"")</f>
        <v/>
      </c>
      <c r="L15" s="75"/>
      <c r="M15" s="75"/>
      <c r="N15" s="78">
        <f t="shared" si="0"/>
        <v>0</v>
      </c>
      <c r="O15" s="78"/>
      <c r="P15" s="79">
        <f t="shared" si="1"/>
        <v>0</v>
      </c>
      <c r="Q15" s="86"/>
    </row>
    <row r="16" spans="1:17" ht="13.5" customHeight="1" x14ac:dyDescent="0.4">
      <c r="A16" s="103">
        <v>4</v>
      </c>
      <c r="B16" s="22"/>
      <c r="C16" s="141"/>
      <c r="D16" s="141"/>
      <c r="E16" s="139"/>
      <c r="F16" s="139"/>
      <c r="G16" s="15"/>
      <c r="H16" s="64"/>
      <c r="I16" s="142"/>
      <c r="J16" s="143"/>
      <c r="K16" s="46" t="str">
        <f t="shared" si="2"/>
        <v/>
      </c>
      <c r="L16" s="75"/>
      <c r="M16" s="75"/>
      <c r="N16" s="78">
        <f t="shared" si="0"/>
        <v>0</v>
      </c>
      <c r="O16" s="78"/>
      <c r="P16" s="79">
        <f t="shared" si="1"/>
        <v>0</v>
      </c>
      <c r="Q16" s="86"/>
    </row>
    <row r="17" spans="1:17" ht="13.5" customHeight="1" x14ac:dyDescent="0.4">
      <c r="A17" s="103">
        <v>5</v>
      </c>
      <c r="B17" s="22"/>
      <c r="C17" s="141"/>
      <c r="D17" s="141"/>
      <c r="E17" s="139"/>
      <c r="F17" s="139"/>
      <c r="G17" s="12"/>
      <c r="H17" s="64"/>
      <c r="I17" s="142"/>
      <c r="J17" s="143"/>
      <c r="K17" s="46" t="str">
        <f t="shared" si="2"/>
        <v/>
      </c>
      <c r="L17" s="75"/>
      <c r="M17" s="75"/>
      <c r="N17" s="78">
        <f t="shared" si="0"/>
        <v>0</v>
      </c>
      <c r="O17" s="78"/>
      <c r="P17" s="79">
        <f t="shared" si="1"/>
        <v>0</v>
      </c>
      <c r="Q17" s="86"/>
    </row>
    <row r="18" spans="1:17" ht="13.5" customHeight="1" x14ac:dyDescent="0.4">
      <c r="A18" s="103">
        <v>6</v>
      </c>
      <c r="B18" s="22"/>
      <c r="C18" s="141"/>
      <c r="D18" s="141"/>
      <c r="E18" s="139"/>
      <c r="F18" s="139"/>
      <c r="G18" s="12"/>
      <c r="H18" s="64"/>
      <c r="I18" s="142"/>
      <c r="J18" s="143"/>
      <c r="K18" s="46" t="str">
        <f t="shared" si="2"/>
        <v/>
      </c>
      <c r="L18" s="75"/>
      <c r="M18" s="75"/>
      <c r="N18" s="78">
        <f t="shared" si="0"/>
        <v>0</v>
      </c>
      <c r="O18" s="78"/>
      <c r="P18" s="79">
        <f t="shared" si="1"/>
        <v>0</v>
      </c>
      <c r="Q18" s="86"/>
    </row>
    <row r="19" spans="1:17" ht="13.5" customHeight="1" x14ac:dyDescent="0.4">
      <c r="A19" s="103">
        <v>7</v>
      </c>
      <c r="B19" s="22"/>
      <c r="C19" s="141"/>
      <c r="D19" s="141"/>
      <c r="E19" s="139"/>
      <c r="F19" s="139"/>
      <c r="G19" s="12"/>
      <c r="H19" s="64"/>
      <c r="I19" s="142"/>
      <c r="J19" s="143"/>
      <c r="K19" s="46" t="str">
        <f t="shared" si="2"/>
        <v/>
      </c>
      <c r="L19" s="75"/>
      <c r="M19" s="75"/>
      <c r="N19" s="78">
        <f t="shared" si="0"/>
        <v>0</v>
      </c>
      <c r="O19" s="78"/>
      <c r="P19" s="79">
        <f t="shared" si="1"/>
        <v>0</v>
      </c>
      <c r="Q19" s="86"/>
    </row>
    <row r="20" spans="1:17" ht="13.5" customHeight="1" x14ac:dyDescent="0.4">
      <c r="A20" s="103">
        <v>8</v>
      </c>
      <c r="B20" s="22"/>
      <c r="C20" s="141"/>
      <c r="D20" s="141"/>
      <c r="E20" s="139"/>
      <c r="F20" s="139"/>
      <c r="G20" s="12"/>
      <c r="H20" s="64"/>
      <c r="I20" s="142"/>
      <c r="J20" s="143"/>
      <c r="K20" s="46" t="str">
        <f t="shared" si="2"/>
        <v/>
      </c>
      <c r="L20" s="75"/>
      <c r="M20" s="75"/>
      <c r="N20" s="78">
        <f t="shared" si="0"/>
        <v>0</v>
      </c>
      <c r="O20" s="78"/>
      <c r="P20" s="79">
        <f t="shared" si="1"/>
        <v>0</v>
      </c>
      <c r="Q20" s="86"/>
    </row>
    <row r="21" spans="1:17" ht="13.5" customHeight="1" x14ac:dyDescent="0.4">
      <c r="A21" s="103">
        <v>9</v>
      </c>
      <c r="B21" s="22"/>
      <c r="C21" s="141"/>
      <c r="D21" s="141"/>
      <c r="E21" s="139"/>
      <c r="F21" s="139"/>
      <c r="G21" s="12"/>
      <c r="H21" s="64"/>
      <c r="I21" s="142"/>
      <c r="J21" s="143"/>
      <c r="K21" s="46" t="str">
        <f t="shared" si="2"/>
        <v/>
      </c>
      <c r="L21" s="75"/>
      <c r="M21" s="75"/>
      <c r="N21" s="78">
        <f t="shared" si="0"/>
        <v>0</v>
      </c>
      <c r="O21" s="78"/>
      <c r="P21" s="79">
        <f t="shared" si="1"/>
        <v>0</v>
      </c>
      <c r="Q21" s="86"/>
    </row>
    <row r="22" spans="1:17" ht="13.5" customHeight="1" x14ac:dyDescent="0.4">
      <c r="A22" s="103">
        <v>10</v>
      </c>
      <c r="B22" s="22"/>
      <c r="C22" s="141"/>
      <c r="D22" s="141"/>
      <c r="E22" s="139"/>
      <c r="F22" s="139"/>
      <c r="G22" s="12"/>
      <c r="H22" s="64"/>
      <c r="I22" s="142"/>
      <c r="J22" s="143"/>
      <c r="K22" s="46" t="str">
        <f t="shared" si="2"/>
        <v/>
      </c>
      <c r="L22" s="75"/>
      <c r="M22" s="75"/>
      <c r="N22" s="78">
        <f t="shared" si="0"/>
        <v>0</v>
      </c>
      <c r="O22" s="78"/>
      <c r="P22" s="79">
        <f t="shared" si="1"/>
        <v>0</v>
      </c>
      <c r="Q22" s="86"/>
    </row>
    <row r="23" spans="1:17" ht="13.5" customHeight="1" x14ac:dyDescent="0.4">
      <c r="A23" s="103">
        <v>11</v>
      </c>
      <c r="B23" s="22"/>
      <c r="C23" s="141"/>
      <c r="D23" s="141"/>
      <c r="E23" s="139"/>
      <c r="F23" s="139"/>
      <c r="G23" s="12"/>
      <c r="H23" s="64"/>
      <c r="I23" s="142"/>
      <c r="J23" s="143"/>
      <c r="K23" s="46" t="str">
        <f t="shared" si="2"/>
        <v/>
      </c>
      <c r="L23" s="75"/>
      <c r="M23" s="75"/>
      <c r="N23" s="78">
        <f t="shared" si="0"/>
        <v>0</v>
      </c>
      <c r="O23" s="78"/>
      <c r="P23" s="79">
        <f t="shared" si="1"/>
        <v>0</v>
      </c>
      <c r="Q23" s="86"/>
    </row>
    <row r="24" spans="1:17" ht="13.5" customHeight="1" x14ac:dyDescent="0.4">
      <c r="A24" s="103">
        <v>12</v>
      </c>
      <c r="B24" s="22"/>
      <c r="C24" s="141"/>
      <c r="D24" s="141"/>
      <c r="E24" s="139"/>
      <c r="F24" s="139"/>
      <c r="G24" s="12"/>
      <c r="H24" s="64"/>
      <c r="I24" s="142"/>
      <c r="J24" s="143"/>
      <c r="K24" s="46" t="str">
        <f t="shared" si="2"/>
        <v/>
      </c>
      <c r="L24" s="75"/>
      <c r="M24" s="75"/>
      <c r="N24" s="78">
        <f t="shared" si="0"/>
        <v>0</v>
      </c>
      <c r="O24" s="78"/>
      <c r="P24" s="79">
        <f t="shared" si="1"/>
        <v>0</v>
      </c>
      <c r="Q24" s="86"/>
    </row>
    <row r="25" spans="1:17" ht="13.5" customHeight="1" x14ac:dyDescent="0.4">
      <c r="A25" s="103">
        <v>13</v>
      </c>
      <c r="B25" s="22"/>
      <c r="C25" s="141"/>
      <c r="D25" s="141"/>
      <c r="E25" s="139"/>
      <c r="F25" s="139"/>
      <c r="G25" s="12"/>
      <c r="H25" s="64"/>
      <c r="I25" s="142"/>
      <c r="J25" s="143"/>
      <c r="K25" s="46" t="str">
        <f t="shared" si="2"/>
        <v/>
      </c>
      <c r="L25" s="75"/>
      <c r="M25" s="75"/>
      <c r="N25" s="78">
        <f t="shared" si="0"/>
        <v>0</v>
      </c>
      <c r="O25" s="78"/>
      <c r="P25" s="79">
        <f t="shared" si="1"/>
        <v>0</v>
      </c>
      <c r="Q25" s="86"/>
    </row>
    <row r="26" spans="1:17" ht="13.5" customHeight="1" x14ac:dyDescent="0.4">
      <c r="A26" s="103">
        <v>14</v>
      </c>
      <c r="B26" s="22"/>
      <c r="C26" s="141"/>
      <c r="D26" s="141"/>
      <c r="E26" s="139"/>
      <c r="F26" s="139"/>
      <c r="G26" s="12"/>
      <c r="H26" s="64"/>
      <c r="I26" s="142"/>
      <c r="J26" s="143"/>
      <c r="K26" s="46" t="str">
        <f t="shared" si="2"/>
        <v/>
      </c>
      <c r="L26" s="75"/>
      <c r="M26" s="75"/>
      <c r="N26" s="78">
        <f t="shared" si="0"/>
        <v>0</v>
      </c>
      <c r="O26" s="78"/>
      <c r="P26" s="79">
        <f t="shared" si="1"/>
        <v>0</v>
      </c>
      <c r="Q26" s="86"/>
    </row>
    <row r="27" spans="1:17" ht="13.5" customHeight="1" x14ac:dyDescent="0.4">
      <c r="A27" s="103">
        <v>15</v>
      </c>
      <c r="B27" s="22"/>
      <c r="C27" s="141"/>
      <c r="D27" s="141"/>
      <c r="E27" s="139"/>
      <c r="F27" s="139"/>
      <c r="G27" s="12"/>
      <c r="H27" s="64"/>
      <c r="I27" s="142"/>
      <c r="J27" s="143"/>
      <c r="K27" s="46" t="str">
        <f t="shared" si="2"/>
        <v/>
      </c>
      <c r="L27" s="75"/>
      <c r="M27" s="75"/>
      <c r="N27" s="78">
        <f t="shared" si="0"/>
        <v>0</v>
      </c>
      <c r="O27" s="78"/>
      <c r="P27" s="79">
        <f t="shared" si="1"/>
        <v>0</v>
      </c>
      <c r="Q27" s="86"/>
    </row>
    <row r="28" spans="1:17" ht="13.5" customHeight="1" x14ac:dyDescent="0.4">
      <c r="A28" s="103">
        <v>16</v>
      </c>
      <c r="B28" s="22"/>
      <c r="C28" s="141"/>
      <c r="D28" s="141"/>
      <c r="E28" s="139"/>
      <c r="F28" s="139"/>
      <c r="G28" s="12"/>
      <c r="H28" s="64"/>
      <c r="I28" s="142"/>
      <c r="J28" s="143"/>
      <c r="K28" s="46" t="str">
        <f t="shared" si="2"/>
        <v/>
      </c>
      <c r="L28" s="75"/>
      <c r="M28" s="75"/>
      <c r="N28" s="78">
        <f t="shared" si="0"/>
        <v>0</v>
      </c>
      <c r="O28" s="78"/>
      <c r="P28" s="79">
        <f t="shared" si="1"/>
        <v>0</v>
      </c>
      <c r="Q28" s="86"/>
    </row>
    <row r="29" spans="1:17" ht="13.5" customHeight="1" x14ac:dyDescent="0.4">
      <c r="A29" s="103">
        <v>17</v>
      </c>
      <c r="B29" s="22"/>
      <c r="C29" s="141"/>
      <c r="D29" s="141"/>
      <c r="E29" s="139"/>
      <c r="F29" s="139"/>
      <c r="G29" s="12"/>
      <c r="H29" s="64"/>
      <c r="I29" s="142"/>
      <c r="J29" s="143"/>
      <c r="K29" s="46" t="str">
        <f t="shared" si="2"/>
        <v/>
      </c>
      <c r="L29" s="75"/>
      <c r="M29" s="75"/>
      <c r="N29" s="78">
        <f t="shared" si="0"/>
        <v>0</v>
      </c>
      <c r="O29" s="78"/>
      <c r="P29" s="79">
        <f t="shared" si="1"/>
        <v>0</v>
      </c>
      <c r="Q29" s="86"/>
    </row>
    <row r="30" spans="1:17" ht="13.5" customHeight="1" x14ac:dyDescent="0.4">
      <c r="A30" s="103">
        <v>18</v>
      </c>
      <c r="B30" s="22"/>
      <c r="C30" s="141"/>
      <c r="D30" s="141"/>
      <c r="E30" s="139"/>
      <c r="F30" s="139"/>
      <c r="G30" s="12"/>
      <c r="H30" s="64"/>
      <c r="I30" s="142"/>
      <c r="J30" s="143"/>
      <c r="K30" s="46" t="str">
        <f t="shared" si="2"/>
        <v/>
      </c>
      <c r="L30" s="75"/>
      <c r="M30" s="75"/>
      <c r="N30" s="78">
        <f t="shared" si="0"/>
        <v>0</v>
      </c>
      <c r="O30" s="78"/>
      <c r="P30" s="79">
        <f t="shared" si="1"/>
        <v>0</v>
      </c>
      <c r="Q30" s="86"/>
    </row>
    <row r="31" spans="1:17" ht="13.5" customHeight="1" x14ac:dyDescent="0.4">
      <c r="A31" s="103">
        <v>19</v>
      </c>
      <c r="B31" s="22"/>
      <c r="C31" s="141"/>
      <c r="D31" s="141"/>
      <c r="E31" s="139"/>
      <c r="F31" s="139"/>
      <c r="G31" s="12"/>
      <c r="H31" s="64"/>
      <c r="I31" s="142"/>
      <c r="J31" s="143"/>
      <c r="K31" s="46" t="str">
        <f t="shared" si="2"/>
        <v/>
      </c>
      <c r="L31" s="75"/>
      <c r="M31" s="75"/>
      <c r="N31" s="78">
        <f t="shared" si="0"/>
        <v>0</v>
      </c>
      <c r="O31" s="78"/>
      <c r="P31" s="79">
        <f t="shared" si="1"/>
        <v>0</v>
      </c>
      <c r="Q31" s="86"/>
    </row>
    <row r="32" spans="1:17" ht="13.5" customHeight="1" x14ac:dyDescent="0.4">
      <c r="A32" s="103">
        <v>20</v>
      </c>
      <c r="B32" s="22"/>
      <c r="C32" s="141"/>
      <c r="D32" s="141"/>
      <c r="E32" s="139"/>
      <c r="F32" s="139"/>
      <c r="G32" s="12"/>
      <c r="H32" s="64"/>
      <c r="I32" s="142"/>
      <c r="J32" s="143"/>
      <c r="K32" s="46" t="str">
        <f t="shared" si="2"/>
        <v/>
      </c>
      <c r="L32" s="75"/>
      <c r="M32" s="75"/>
      <c r="N32" s="78">
        <f t="shared" si="0"/>
        <v>0</v>
      </c>
      <c r="O32" s="78"/>
      <c r="P32" s="79">
        <f t="shared" si="1"/>
        <v>0</v>
      </c>
      <c r="Q32" s="86"/>
    </row>
    <row r="33" spans="1:17" ht="13.5" customHeight="1" x14ac:dyDescent="0.4">
      <c r="A33" s="103">
        <v>21</v>
      </c>
      <c r="B33" s="22"/>
      <c r="C33" s="141"/>
      <c r="D33" s="141"/>
      <c r="E33" s="139"/>
      <c r="F33" s="139"/>
      <c r="G33" s="12"/>
      <c r="H33" s="64"/>
      <c r="I33" s="142"/>
      <c r="J33" s="143"/>
      <c r="K33" s="46" t="str">
        <f t="shared" si="2"/>
        <v/>
      </c>
      <c r="L33" s="75"/>
      <c r="M33" s="75"/>
      <c r="N33" s="78">
        <f t="shared" si="0"/>
        <v>0</v>
      </c>
      <c r="O33" s="78"/>
      <c r="P33" s="79">
        <f t="shared" si="1"/>
        <v>0</v>
      </c>
      <c r="Q33" s="86"/>
    </row>
    <row r="34" spans="1:17" ht="13.5" customHeight="1" x14ac:dyDescent="0.4">
      <c r="A34" s="103">
        <v>22</v>
      </c>
      <c r="B34" s="24"/>
      <c r="C34" s="138"/>
      <c r="D34" s="138"/>
      <c r="E34" s="154"/>
      <c r="F34" s="154"/>
      <c r="G34" s="25"/>
      <c r="H34" s="55"/>
      <c r="I34" s="157"/>
      <c r="J34" s="158"/>
      <c r="K34" s="47" t="str">
        <f t="shared" si="2"/>
        <v/>
      </c>
      <c r="L34" s="76"/>
      <c r="M34" s="76"/>
      <c r="N34" s="78">
        <f t="shared" si="0"/>
        <v>0</v>
      </c>
      <c r="O34" s="78"/>
      <c r="P34" s="79">
        <f t="shared" si="1"/>
        <v>0</v>
      </c>
      <c r="Q34" s="86"/>
    </row>
    <row r="35" spans="1:17" ht="48" customHeight="1" x14ac:dyDescent="0.4">
      <c r="B35" s="134"/>
      <c r="C35" s="135"/>
      <c r="D35" s="135"/>
      <c r="E35" s="135"/>
      <c r="F35" s="135"/>
      <c r="G35" s="18" t="s">
        <v>16</v>
      </c>
      <c r="H35" s="147" t="s">
        <v>93</v>
      </c>
      <c r="I35" s="148"/>
      <c r="J35" s="149"/>
      <c r="K35" s="135" t="s">
        <v>77</v>
      </c>
      <c r="L35" s="67" t="s">
        <v>84</v>
      </c>
      <c r="M35" s="67" t="s">
        <v>85</v>
      </c>
      <c r="N35" s="155" t="s">
        <v>90</v>
      </c>
      <c r="O35" s="155"/>
      <c r="P35" s="156"/>
      <c r="Q35" s="85"/>
    </row>
    <row r="36" spans="1:17" ht="21.75" customHeight="1" x14ac:dyDescent="0.4">
      <c r="B36" s="136"/>
      <c r="C36" s="130"/>
      <c r="D36" s="130"/>
      <c r="E36" s="130"/>
      <c r="F36" s="130"/>
      <c r="G36" s="15">
        <v>1.1499999999999999</v>
      </c>
      <c r="H36" s="144" t="s">
        <v>62</v>
      </c>
      <c r="I36" s="145"/>
      <c r="J36" s="146"/>
      <c r="K36" s="130"/>
      <c r="L36" s="81" t="s">
        <v>72</v>
      </c>
      <c r="M36" s="66" t="s">
        <v>73</v>
      </c>
      <c r="N36" s="128" t="s">
        <v>74</v>
      </c>
      <c r="O36" s="128"/>
      <c r="P36" s="129"/>
      <c r="Q36" s="85"/>
    </row>
    <row r="37" spans="1:17" ht="21.75" customHeight="1" x14ac:dyDescent="0.4">
      <c r="B37" s="136"/>
      <c r="C37" s="130"/>
      <c r="D37" s="130"/>
      <c r="E37" s="130"/>
      <c r="F37" s="130"/>
      <c r="G37" s="15">
        <v>1.3</v>
      </c>
      <c r="H37" s="144" t="s">
        <v>63</v>
      </c>
      <c r="I37" s="145"/>
      <c r="J37" s="146"/>
      <c r="K37" s="68" t="s">
        <v>17</v>
      </c>
      <c r="L37" s="68" t="s">
        <v>17</v>
      </c>
      <c r="M37" s="71"/>
      <c r="N37" s="130" t="s">
        <v>64</v>
      </c>
      <c r="O37" s="130" t="s">
        <v>82</v>
      </c>
      <c r="P37" s="132" t="s">
        <v>83</v>
      </c>
      <c r="Q37" s="85"/>
    </row>
    <row r="38" spans="1:17" ht="21.75" customHeight="1" x14ac:dyDescent="0.4">
      <c r="B38" s="136"/>
      <c r="C38" s="130"/>
      <c r="D38" s="130"/>
      <c r="E38" s="130"/>
      <c r="F38" s="130"/>
      <c r="G38" s="15">
        <v>1.5</v>
      </c>
      <c r="H38" s="144" t="s">
        <v>9</v>
      </c>
      <c r="I38" s="145"/>
      <c r="J38" s="146"/>
      <c r="K38" s="70" t="s">
        <v>75</v>
      </c>
      <c r="L38" s="70" t="s">
        <v>75</v>
      </c>
      <c r="M38" s="71"/>
      <c r="N38" s="130"/>
      <c r="O38" s="130"/>
      <c r="P38" s="132"/>
      <c r="Q38" s="85"/>
    </row>
    <row r="39" spans="1:17" ht="21.75" customHeight="1" x14ac:dyDescent="0.4">
      <c r="B39" s="137"/>
      <c r="C39" s="131"/>
      <c r="D39" s="131"/>
      <c r="E39" s="131"/>
      <c r="F39" s="131"/>
      <c r="G39" s="28">
        <v>1.7</v>
      </c>
      <c r="H39" s="160" t="s">
        <v>11</v>
      </c>
      <c r="I39" s="162"/>
      <c r="J39" s="163"/>
      <c r="K39" s="69" t="s">
        <v>76</v>
      </c>
      <c r="L39" s="69" t="s">
        <v>76</v>
      </c>
      <c r="M39" s="72"/>
      <c r="N39" s="131"/>
      <c r="O39" s="131"/>
      <c r="P39" s="133"/>
      <c r="Q39" s="85"/>
    </row>
    <row r="40" spans="1:17" ht="14.1" customHeight="1" x14ac:dyDescent="0.4">
      <c r="B40" s="134" t="s">
        <v>18</v>
      </c>
      <c r="C40" s="135"/>
      <c r="D40" s="135"/>
      <c r="E40" s="135"/>
      <c r="F40" s="135"/>
      <c r="G40" s="161">
        <v>1.1499999999999999</v>
      </c>
      <c r="H40" s="17" t="s">
        <v>7</v>
      </c>
      <c r="I40" s="104">
        <v>15</v>
      </c>
      <c r="J40" s="48" t="s">
        <v>80</v>
      </c>
      <c r="K40" s="59">
        <f>SUMIFS($I$13:$I$34,$G$13:$G$34,$G$9,$H$13:$H$34,H9)</f>
        <v>0</v>
      </c>
      <c r="L40" s="35">
        <f>SUMIFS($L$13:$L$34,$G$13:$G$34,G9,$H$13:$H$34,H9)</f>
        <v>0</v>
      </c>
      <c r="M40" s="35">
        <f>SUMIFS($M$13:$M$34,$G$13:$G$34,$G$9,$H$13:$H$34,$H$9)</f>
        <v>0</v>
      </c>
      <c r="N40" s="35">
        <f>SUMIFS($N$13:$N$34,$G$13:$G$34,$G$9,$H$13:$H$34,$H$9)</f>
        <v>0</v>
      </c>
      <c r="O40" s="35">
        <f>SUMIFS($O$13:$O$34,$G$13:$G$34,$G$9,$H$13:$H$34,$H$9)</f>
        <v>0</v>
      </c>
      <c r="P40" s="37">
        <f>SUMIFS($P$13:$P$34,$G$13:$G$34,$G$9,$H$13:$H$34,$H$9)</f>
        <v>0</v>
      </c>
      <c r="Q40" s="87"/>
    </row>
    <row r="41" spans="1:17" ht="12.6" customHeight="1" x14ac:dyDescent="0.4">
      <c r="B41" s="136"/>
      <c r="C41" s="130"/>
      <c r="D41" s="130"/>
      <c r="E41" s="130"/>
      <c r="F41" s="130"/>
      <c r="G41" s="153"/>
      <c r="H41" s="15" t="s">
        <v>8</v>
      </c>
      <c r="I41" s="105">
        <v>15.9</v>
      </c>
      <c r="J41" s="49" t="s">
        <v>80</v>
      </c>
      <c r="K41" s="58">
        <f t="shared" ref="K41:K43" si="3">SUMIFS($I$13:$I$34,$G$13:$G$34,$G$9,$H$13:$H$34,H10)</f>
        <v>0</v>
      </c>
      <c r="L41" s="36">
        <f>SUMIFS($L$13:$L$34,$G$13:$G$34,G9,$H$13:$H$34,H10)</f>
        <v>0</v>
      </c>
      <c r="M41" s="36">
        <f>SUMIFS($M$13:$M$34,$G$13:$G$34,$G$9,$H$13:$H$34,$H$10)</f>
        <v>0</v>
      </c>
      <c r="N41" s="36">
        <f>SUMIFS($N$13:$N$34,$G$13:$G$34,$G$9,$H$13:$H$34,$H$10)</f>
        <v>0</v>
      </c>
      <c r="O41" s="36">
        <f>SUMIFS($O$13:$O$34,$G$13:$G$34,$G$9,$H$13:$H$34,$H$10)</f>
        <v>0</v>
      </c>
      <c r="P41" s="38">
        <f>SUMIFS($P$13:$P$34,$G$13:$G$34,$G$9,$H$13:$H$34,$H$10)</f>
        <v>0</v>
      </c>
      <c r="Q41" s="87"/>
    </row>
    <row r="42" spans="1:17" ht="12.6" customHeight="1" x14ac:dyDescent="0.4">
      <c r="B42" s="136"/>
      <c r="C42" s="130"/>
      <c r="D42" s="130"/>
      <c r="E42" s="130"/>
      <c r="F42" s="130"/>
      <c r="G42" s="153"/>
      <c r="H42" s="15" t="s">
        <v>9</v>
      </c>
      <c r="I42" s="105">
        <v>19.7</v>
      </c>
      <c r="J42" s="49" t="s">
        <v>10</v>
      </c>
      <c r="K42" s="36">
        <f t="shared" si="3"/>
        <v>0</v>
      </c>
      <c r="L42" s="41">
        <f>SUMIFS($L$13:$L$34,$G$13:$G$34,G9,$H$13:$H$34,H11)</f>
        <v>0</v>
      </c>
      <c r="M42" s="41">
        <f>SUMIFS($M$13:$M$34,$G$13:$G$34,$G$9,$H$13:$H$34,$H$11)</f>
        <v>0</v>
      </c>
      <c r="N42" s="41">
        <f>SUMIFS($N$13:$N$34,$G$13:$G$34,$G$9,$H$13:$H$34,$H$11)</f>
        <v>0</v>
      </c>
      <c r="O42" s="41">
        <f>SUMIFS($O$13:$O$34,$G$13:$G$34,$G$9,$H$13:$H$34,$H$11)</f>
        <v>0</v>
      </c>
      <c r="P42" s="40">
        <f>SUMIFS($P$13:$P$34,$G$13:$G$34,$G$9,$H$13:$H$34,$H$11)</f>
        <v>0</v>
      </c>
      <c r="Q42" s="87"/>
    </row>
    <row r="43" spans="1:17" ht="12.6" customHeight="1" x14ac:dyDescent="0.4">
      <c r="B43" s="136"/>
      <c r="C43" s="130"/>
      <c r="D43" s="130"/>
      <c r="E43" s="130"/>
      <c r="F43" s="130"/>
      <c r="G43" s="153"/>
      <c r="H43" s="15" t="s">
        <v>11</v>
      </c>
      <c r="I43" s="105">
        <v>12.1</v>
      </c>
      <c r="J43" s="49" t="s">
        <v>12</v>
      </c>
      <c r="K43" s="36">
        <f t="shared" si="3"/>
        <v>0</v>
      </c>
      <c r="L43" s="41">
        <f>SUMIFS($L$13:$L$34,$G$13:$G$34,G9,$H$13:$H$34,H12)</f>
        <v>0</v>
      </c>
      <c r="M43" s="41">
        <f>SUMIFS($M$13:$M$34,$G$13:$G$34,$G$9,$H$13:$H$34,$H$12)</f>
        <v>0</v>
      </c>
      <c r="N43" s="41">
        <f>SUMIFS($N$13:$N$34,$G$13:$G$34,$G$9,$H$13:$H$34,$H$12)</f>
        <v>0</v>
      </c>
      <c r="O43" s="41">
        <f>SUMIFS($O$13:$O$34,$G$13:$G$34,$G$9,$H$13:$H$34,$H$12)</f>
        <v>0</v>
      </c>
      <c r="P43" s="40">
        <f>SUMIFS($P$13:$P$34,$G$13:$G$34,$G$9,$H$13:$H$34,$H$12)</f>
        <v>0</v>
      </c>
      <c r="Q43" s="87"/>
    </row>
    <row r="44" spans="1:17" ht="12.6" customHeight="1" x14ac:dyDescent="0.4">
      <c r="B44" s="136"/>
      <c r="C44" s="130"/>
      <c r="D44" s="130"/>
      <c r="E44" s="130"/>
      <c r="F44" s="130"/>
      <c r="G44" s="153">
        <v>1.3</v>
      </c>
      <c r="H44" s="15" t="s">
        <v>7</v>
      </c>
      <c r="I44" s="105">
        <v>30.1</v>
      </c>
      <c r="J44" s="49" t="s">
        <v>80</v>
      </c>
      <c r="K44" s="36">
        <f>SUMIFS($I$13:$I$34,$G$13:$G$34,$G$10,$H$13:$H$34,H9)</f>
        <v>0</v>
      </c>
      <c r="L44" s="36">
        <f>SUMIFS($L$13:$L$34,$G$13:$G$34,G10,$H$13:$H$34,H9)</f>
        <v>0</v>
      </c>
      <c r="M44" s="36">
        <f>SUMIFS($M$13:$M$34,$G$13:$G$34,$G$10,$H$13:$H$34,$H$9)</f>
        <v>0</v>
      </c>
      <c r="N44" s="36">
        <f>SUMIFS($N$13:$N$34,$G$13:$G$34,$G$10,$H$13:$H$34,$H$9)</f>
        <v>0</v>
      </c>
      <c r="O44" s="36">
        <f>SUMIFS($O$13:$O$34,$G$13:$G$34,$G$10,$H$13:$H$34,$H$9)</f>
        <v>0</v>
      </c>
      <c r="P44" s="38">
        <f>SUMIFS($P$13:$P$34,$G$13:$G$34,$G$10,$H$13:$H$34,$H$9)</f>
        <v>0</v>
      </c>
      <c r="Q44" s="87"/>
    </row>
    <row r="45" spans="1:17" ht="12.6" customHeight="1" x14ac:dyDescent="0.4">
      <c r="B45" s="136"/>
      <c r="C45" s="130"/>
      <c r="D45" s="130"/>
      <c r="E45" s="130"/>
      <c r="F45" s="130"/>
      <c r="G45" s="153"/>
      <c r="H45" s="15" t="s">
        <v>8</v>
      </c>
      <c r="I45" s="105">
        <v>31.9</v>
      </c>
      <c r="J45" s="49" t="s">
        <v>80</v>
      </c>
      <c r="K45" s="36">
        <f t="shared" ref="K45:K47" si="4">SUMIFS($I$13:$I$34,$G$13:$G$34,$G$10,$H$13:$H$34,H10)</f>
        <v>0</v>
      </c>
      <c r="L45" s="36">
        <f>SUMIFS($L$13:$L$34,$G$13:$G$34,G10,$H$13:$H$34,H10)</f>
        <v>0</v>
      </c>
      <c r="M45" s="36">
        <f>SUMIFS($M$13:$M$34,$G$13:$G$34,$G$10,$H$13:$H$34,$H$10)</f>
        <v>0</v>
      </c>
      <c r="N45" s="36">
        <f>SUMIFS($N$13:$N$34,$G$13:$G$34,$G$10,$H$13:$H$34,$H$10)</f>
        <v>0</v>
      </c>
      <c r="O45" s="36">
        <f>SUMIFS($O$13:$O$34,$G$13:$G$34,$G$10,$H$13:$H$34,$H$10)</f>
        <v>0</v>
      </c>
      <c r="P45" s="38">
        <f>SUMIFS($P$13:$P$34,$G$13:$G$34,$G$10,$H$13:$H$34,$H$10)</f>
        <v>0</v>
      </c>
      <c r="Q45" s="87"/>
    </row>
    <row r="46" spans="1:17" ht="12.6" customHeight="1" x14ac:dyDescent="0.4">
      <c r="B46" s="136"/>
      <c r="C46" s="130"/>
      <c r="D46" s="130"/>
      <c r="E46" s="130"/>
      <c r="F46" s="130"/>
      <c r="G46" s="153"/>
      <c r="H46" s="15" t="s">
        <v>9</v>
      </c>
      <c r="I46" s="105">
        <v>39.299999999999997</v>
      </c>
      <c r="J46" s="49" t="s">
        <v>10</v>
      </c>
      <c r="K46" s="36">
        <f t="shared" si="4"/>
        <v>0</v>
      </c>
      <c r="L46" s="42">
        <f>SUMIFS($L$13:$L$34,$G$13:$G$34,G10,$H$13:$H$34,H11)</f>
        <v>0</v>
      </c>
      <c r="M46" s="42">
        <f>SUMIFS($M$13:$M$34,$G$13:$G$34,$G$10,$K$13:$K$34,$H$11)</f>
        <v>0</v>
      </c>
      <c r="N46" s="42">
        <f>SUMIFS($N$13:$N$34,$G$13:$G$34,$G$10,$H$13:$H$34,$H$11)</f>
        <v>0</v>
      </c>
      <c r="O46" s="42">
        <f>SUMIFS($O$13:$O$34,$G$13:$G$34,$G$10,$H$13:$H$34,$H$11)</f>
        <v>0</v>
      </c>
      <c r="P46" s="43">
        <f>SUMIFS($P$13:$P$34,$G$13:$G$34,$G$10,$H$13:$H$34,$H$12)</f>
        <v>0</v>
      </c>
      <c r="Q46" s="88"/>
    </row>
    <row r="47" spans="1:17" ht="12.6" customHeight="1" x14ac:dyDescent="0.4">
      <c r="B47" s="136"/>
      <c r="C47" s="130"/>
      <c r="D47" s="130"/>
      <c r="E47" s="130"/>
      <c r="F47" s="130"/>
      <c r="G47" s="153"/>
      <c r="H47" s="15" t="s">
        <v>11</v>
      </c>
      <c r="I47" s="105">
        <v>24.2</v>
      </c>
      <c r="J47" s="49" t="s">
        <v>12</v>
      </c>
      <c r="K47" s="36">
        <f t="shared" si="4"/>
        <v>0</v>
      </c>
      <c r="L47" s="42">
        <f>SUMIFS($L$13:$L$34,$G$13:$G$34,G10,$H$13:$H$34,H12)</f>
        <v>0</v>
      </c>
      <c r="M47" s="42">
        <f>SUMIFS($M$13:$M$34,$G$13:$G$34,$G$10,$H$13:$H$34,$H$12)</f>
        <v>0</v>
      </c>
      <c r="N47" s="42">
        <f>SUMIFS($N$13:$N$34,$G$13:$G$34,$G$10,$H$13:$H$34,$H$12)</f>
        <v>0</v>
      </c>
      <c r="O47" s="42">
        <f>SUMIFS($O$13:$O$34,$G$13:$G$34,$G$10,$H$13:$H$34,$H$12)</f>
        <v>0</v>
      </c>
      <c r="P47" s="43">
        <f>SUMIFS($P$13:$P$34,$G$13:$G$34,$G$10,$H$13:$H$34,$H$12)</f>
        <v>0</v>
      </c>
      <c r="Q47" s="88"/>
    </row>
    <row r="48" spans="1:17" ht="12.6" customHeight="1" x14ac:dyDescent="0.4">
      <c r="B48" s="136"/>
      <c r="C48" s="130"/>
      <c r="D48" s="130"/>
      <c r="E48" s="130"/>
      <c r="F48" s="130"/>
      <c r="G48" s="153">
        <v>1.5</v>
      </c>
      <c r="H48" s="15" t="s">
        <v>7</v>
      </c>
      <c r="I48" s="105">
        <v>50.1</v>
      </c>
      <c r="J48" s="49" t="s">
        <v>80</v>
      </c>
      <c r="K48" s="36">
        <f>SUMIFS($I$13:$I$34,$G$13:$G$34,$G$11,$H$13:$H$34,H9)</f>
        <v>0</v>
      </c>
      <c r="L48" s="36">
        <f>SUMIFS($L$13:$L$34,$G$13:$G$34,G11,$H$13:$H$34,H9)</f>
        <v>0</v>
      </c>
      <c r="M48" s="36">
        <f>SUMIFS($M$13:$M$34,$G$13:$G$34,$G$11,$H$13:$H$34,$H$9)</f>
        <v>0</v>
      </c>
      <c r="N48" s="36">
        <f>SUMIFS($N$13:$N$34,$G$13:$G$34,$G$11,$H$13:$H$34,$H$9)</f>
        <v>0</v>
      </c>
      <c r="O48" s="36">
        <f>SUMIFS($O$13:$O$34,$G$13:$G$34,$G$11,$H$13:$H$34,$H$9)</f>
        <v>0</v>
      </c>
      <c r="P48" s="38">
        <f>SUMIFS($P$13:$P$34,$G$13:$G$34,$G$11,$H$13:$H$34,$H$9)</f>
        <v>0</v>
      </c>
      <c r="Q48" s="87"/>
    </row>
    <row r="49" spans="2:17" ht="12.6" customHeight="1" x14ac:dyDescent="0.4">
      <c r="B49" s="136"/>
      <c r="C49" s="130"/>
      <c r="D49" s="130"/>
      <c r="E49" s="130"/>
      <c r="F49" s="130"/>
      <c r="G49" s="153"/>
      <c r="H49" s="15" t="s">
        <v>8</v>
      </c>
      <c r="I49" s="105">
        <v>53.1</v>
      </c>
      <c r="J49" s="49" t="s">
        <v>80</v>
      </c>
      <c r="K49" s="36">
        <f t="shared" ref="K49:K51" si="5">SUMIFS($I$13:$I$34,$G$13:$G$34,$G$11,$H$13:$H$34,H10)</f>
        <v>0</v>
      </c>
      <c r="L49" s="36">
        <f>SUMIFS($L$13:$L$34,$G$13:$G$34,G11,$H$13:$H$34,H10)</f>
        <v>0</v>
      </c>
      <c r="M49" s="36">
        <f>SUMIFS($M$13:$M$34,$G$13:$G$34,$G$11,$H$13:$H$34,$H$10)</f>
        <v>0</v>
      </c>
      <c r="N49" s="36">
        <f>SUMIFS($N$13:$N$34,$G$13:$G$34,$G$11,$H$13:$H$34,$H$10)</f>
        <v>0</v>
      </c>
      <c r="O49" s="36">
        <f>SUMIFS($O$13:$O$34,$G$13:$G$34,$G$11,$H$13:$H$34,$H$10)</f>
        <v>0</v>
      </c>
      <c r="P49" s="38">
        <f>SUMIFS($P$13:$P$34,$G$13:$G$34,$G$11,$H$13:$H$34,$H$10)</f>
        <v>0</v>
      </c>
      <c r="Q49" s="87"/>
    </row>
    <row r="50" spans="2:17" ht="12.6" customHeight="1" x14ac:dyDescent="0.4">
      <c r="B50" s="136"/>
      <c r="C50" s="130"/>
      <c r="D50" s="130"/>
      <c r="E50" s="130"/>
      <c r="F50" s="130"/>
      <c r="G50" s="153"/>
      <c r="H50" s="15" t="s">
        <v>9</v>
      </c>
      <c r="I50" s="105">
        <v>65.599999999999994</v>
      </c>
      <c r="J50" s="49" t="s">
        <v>10</v>
      </c>
      <c r="K50" s="36">
        <f t="shared" si="5"/>
        <v>0</v>
      </c>
      <c r="L50" s="41">
        <f>SUMIFS($L$13:$L$34,$G$13:$G$34,G11,$H$13:$H$34,H11)</f>
        <v>0</v>
      </c>
      <c r="M50" s="41">
        <f>SUMIFS($M$13:$M$34,$G$13:$G$34,$G$11,$H$13:$H$34,$H$11)</f>
        <v>0</v>
      </c>
      <c r="N50" s="41">
        <f>SUMIFS($N$13:$N$34,$G$13:$G$34,$G$11,$H$13:$H$34,$H$11)</f>
        <v>0</v>
      </c>
      <c r="O50" s="41">
        <f>SUMIFS($O$13:$O$34,$G$13:$G$34,$G$11,$H$13:$H$34,$H$11)</f>
        <v>0</v>
      </c>
      <c r="P50" s="38">
        <f>SUMIFS($P$13:$P$34,$G$13:$G$34,$G$11,$H$13:$H$34,$H$11)</f>
        <v>0</v>
      </c>
      <c r="Q50" s="87"/>
    </row>
    <row r="51" spans="2:17" ht="12.6" customHeight="1" x14ac:dyDescent="0.4">
      <c r="B51" s="136"/>
      <c r="C51" s="130"/>
      <c r="D51" s="130"/>
      <c r="E51" s="130"/>
      <c r="F51" s="130"/>
      <c r="G51" s="153"/>
      <c r="H51" s="15" t="s">
        <v>11</v>
      </c>
      <c r="I51" s="105">
        <v>40.299999999999997</v>
      </c>
      <c r="J51" s="49" t="s">
        <v>12</v>
      </c>
      <c r="K51" s="36">
        <f t="shared" si="5"/>
        <v>0</v>
      </c>
      <c r="L51" s="41">
        <f>SUMIFS($L$13:$L$34,$G$13:$G$34,G11,$H$13:$H$34,H12)</f>
        <v>0</v>
      </c>
      <c r="M51" s="41">
        <f>SUMIFS($M$13:$M$34,$G$13:$G$34,$G$11,$H$13:$H$34,$H$12)</f>
        <v>0</v>
      </c>
      <c r="N51" s="41">
        <f>SUMIFS($N$13:$N$34,$G$13:$G$34,$G$11,$H$13:$H$34,$H$12)</f>
        <v>0</v>
      </c>
      <c r="O51" s="41">
        <f>SUMIFS($O$13:$O$34,$G$13:$G$34,$G$11,$H$13:$H$34,$H$12)</f>
        <v>0</v>
      </c>
      <c r="P51" s="40">
        <f>SUMIFS($P$13:$P$34,$G$13:$G$34,$G$11,$H$13:$H$34,$H$12)</f>
        <v>0</v>
      </c>
      <c r="Q51" s="87"/>
    </row>
    <row r="52" spans="2:17" ht="12.6" customHeight="1" x14ac:dyDescent="0.4">
      <c r="B52" s="136"/>
      <c r="C52" s="130"/>
      <c r="D52" s="130"/>
      <c r="E52" s="130"/>
      <c r="F52" s="130"/>
      <c r="G52" s="153">
        <v>1.7</v>
      </c>
      <c r="H52" s="15" t="s">
        <v>7</v>
      </c>
      <c r="I52" s="105">
        <v>70.099999999999994</v>
      </c>
      <c r="J52" s="49" t="s">
        <v>80</v>
      </c>
      <c r="K52" s="36">
        <f>SUMIFS($I$13:$I$34,$G$13:$G$34,$G$12,$H$13:$H$34,H9)</f>
        <v>0</v>
      </c>
      <c r="L52" s="36">
        <f>SUMIFS($L$13:$L$34,$G$13:$G$34,G12,$H$13:$H$34,H9)</f>
        <v>0</v>
      </c>
      <c r="M52" s="36">
        <f>SUMIFS($M$13:$M$34,$G$13:$G$34,$G$12,$K$13:$K$34,$H$9)</f>
        <v>0</v>
      </c>
      <c r="N52" s="36">
        <f>SUMIFS($N$13:$N$34,$G$13:$G$34,$G$12,$K$13:$K$34,$H$9)</f>
        <v>0</v>
      </c>
      <c r="O52" s="36">
        <f>SUMIFS($O$13:$O$34,$G$13:$G$34,$G$12,$K$13:$K$34,$H$9)</f>
        <v>0</v>
      </c>
      <c r="P52" s="38">
        <f>SUMIFS($P$13:$P$34,$G$13:$G$34,$G$12,$H$13:$H$34,$H$9)</f>
        <v>0</v>
      </c>
      <c r="Q52" s="87"/>
    </row>
    <row r="53" spans="2:17" ht="12.6" customHeight="1" x14ac:dyDescent="0.4">
      <c r="B53" s="136"/>
      <c r="C53" s="130"/>
      <c r="D53" s="130"/>
      <c r="E53" s="130"/>
      <c r="F53" s="130"/>
      <c r="G53" s="153"/>
      <c r="H53" s="15" t="s">
        <v>8</v>
      </c>
      <c r="I53" s="105">
        <v>74.3</v>
      </c>
      <c r="J53" s="49" t="s">
        <v>80</v>
      </c>
      <c r="K53" s="36">
        <f t="shared" ref="K53:K55" si="6">SUMIFS($I$13:$I$34,$G$13:$G$34,$G$12,$H$13:$H$34,H10)</f>
        <v>0</v>
      </c>
      <c r="L53" s="36">
        <f>SUMIFS($L$13:$L$34,$G$13:$G$34,G12,$H$13:$H$34,H10)</f>
        <v>0</v>
      </c>
      <c r="M53" s="36">
        <f>SUMIFS($M$13:$M$34,$G$13:$G$34,$G$12,$H$13:$H$34,$H$10)</f>
        <v>0</v>
      </c>
      <c r="N53" s="36">
        <f>SUMIFS($N$13:$N$34,$G$13:$G$34,$G$12,$H$13:$H$34,$H$10)</f>
        <v>0</v>
      </c>
      <c r="O53" s="36">
        <f>SUMIFS($O$13:$O$34,$G$13:$G$34,$G$12,$H$13:$H$34,$H$10)</f>
        <v>0</v>
      </c>
      <c r="P53" s="38">
        <f>SUMIFS($P$13:$P$34,$G$13:$G$34,$G$12,$H$14:$H$35,$H$10)</f>
        <v>0</v>
      </c>
      <c r="Q53" s="87"/>
    </row>
    <row r="54" spans="2:17" ht="12.6" customHeight="1" x14ac:dyDescent="0.4">
      <c r="B54" s="136"/>
      <c r="C54" s="130"/>
      <c r="D54" s="130"/>
      <c r="E54" s="130"/>
      <c r="F54" s="130"/>
      <c r="G54" s="153"/>
      <c r="H54" s="15" t="s">
        <v>9</v>
      </c>
      <c r="I54" s="105">
        <v>91.8</v>
      </c>
      <c r="J54" s="49" t="s">
        <v>10</v>
      </c>
      <c r="K54" s="36">
        <f t="shared" si="6"/>
        <v>0</v>
      </c>
      <c r="L54" s="41">
        <f>SUMIFS($L$13:$L$34,$G$13:$G$34,G12,$H$13:$H$34,H11)</f>
        <v>0</v>
      </c>
      <c r="M54" s="41">
        <f>SUMIFS($M$13:$M$34,$G$13:$G$34,$G$12,$H$13:$H$34,$H$11)</f>
        <v>0</v>
      </c>
      <c r="N54" s="41">
        <f>SUMIFS($N$13:$N$34,$G$13:$G$34,$G$12,$H$13:$H$34,$H$11)</f>
        <v>0</v>
      </c>
      <c r="O54" s="41">
        <f>SUMIFS($O$13:$O$34,$G$13:$G$34,$G$12,$H$13:$H$34,$H$11)</f>
        <v>0</v>
      </c>
      <c r="P54" s="40">
        <f>SUMIFS($P$13:$P$34,$G$13:$G$34,$G$12,$H$13:$H$34,$H$11)</f>
        <v>0</v>
      </c>
      <c r="Q54" s="87"/>
    </row>
    <row r="55" spans="2:17" ht="12.6" customHeight="1" x14ac:dyDescent="0.4">
      <c r="B55" s="136"/>
      <c r="C55" s="130"/>
      <c r="D55" s="130"/>
      <c r="E55" s="130"/>
      <c r="F55" s="130"/>
      <c r="G55" s="153"/>
      <c r="H55" s="15" t="s">
        <v>11</v>
      </c>
      <c r="I55" s="105">
        <v>56.4</v>
      </c>
      <c r="J55" s="50" t="s">
        <v>12</v>
      </c>
      <c r="K55" s="36">
        <f t="shared" si="6"/>
        <v>0</v>
      </c>
      <c r="L55" s="41">
        <f>SUMIFS($L$13:$L$34,$G$13:$G$34,G12,$I$13:$I$34,H12)</f>
        <v>0</v>
      </c>
      <c r="M55" s="41">
        <f>SUMIFS($M$13:$M$34,$G$13:$G$34,$G$12,$H$13:$H$34,$H$12)</f>
        <v>0</v>
      </c>
      <c r="N55" s="41">
        <f>SUMIFS($N$13:$N$34,$G$13:$G$34,$G$12,$H$13:$H$34,$H$12)</f>
        <v>0</v>
      </c>
      <c r="O55" s="41">
        <f>SUMIFS($O$13:$O$34,$G$13:$G$34,$G$12,$H$13:$H$34,$H$12)</f>
        <v>0</v>
      </c>
      <c r="P55" s="40">
        <f>SUMIFS($P$13:$P$34,$G$13:$G$34,$G$12,$H$13:$H$34,$H$12)</f>
        <v>0</v>
      </c>
      <c r="Q55" s="87"/>
    </row>
    <row r="56" spans="2:17" s="89" customFormat="1" ht="21.75" customHeight="1" x14ac:dyDescent="0.4">
      <c r="B56" s="137"/>
      <c r="C56" s="131"/>
      <c r="D56" s="131"/>
      <c r="E56" s="131"/>
      <c r="F56" s="160"/>
      <c r="G56" s="106"/>
      <c r="H56" s="106"/>
      <c r="I56" s="106"/>
      <c r="J56" s="106"/>
      <c r="K56" s="107"/>
      <c r="L56" s="108">
        <f>SUM(L40:L55)</f>
        <v>0</v>
      </c>
      <c r="M56" s="108">
        <f>SUM(M40:M55)</f>
        <v>0</v>
      </c>
      <c r="N56" s="108">
        <f>SUM(N40:N55)</f>
        <v>0</v>
      </c>
      <c r="O56" s="108">
        <f>SUM(O40:O55)</f>
        <v>0</v>
      </c>
      <c r="P56" s="109">
        <f>SUM(P40:P55)</f>
        <v>0</v>
      </c>
      <c r="Q56" s="110"/>
    </row>
    <row r="57" spans="2:17" s="89" customFormat="1" ht="11.25" x14ac:dyDescent="0.4">
      <c r="B57" s="159" t="s">
        <v>19</v>
      </c>
      <c r="C57" s="159"/>
      <c r="D57" s="159"/>
      <c r="E57" s="159"/>
      <c r="F57" s="159"/>
      <c r="G57" s="159"/>
      <c r="H57" s="159"/>
      <c r="I57" s="159"/>
      <c r="J57" s="159"/>
      <c r="K57" s="159"/>
      <c r="L57" s="159"/>
      <c r="M57" s="159"/>
      <c r="N57" s="159"/>
      <c r="O57" s="159"/>
      <c r="P57" s="159"/>
      <c r="Q57" s="6"/>
    </row>
    <row r="58" spans="2:17" s="89" customFormat="1" ht="11.25" x14ac:dyDescent="0.4">
      <c r="B58" s="6" t="s">
        <v>20</v>
      </c>
      <c r="C58" s="6"/>
      <c r="D58" s="6"/>
      <c r="E58" s="6"/>
      <c r="F58" s="6"/>
      <c r="G58" s="6"/>
      <c r="H58" s="6"/>
      <c r="I58" s="6"/>
      <c r="J58" s="6"/>
      <c r="K58" s="6"/>
      <c r="L58" s="6"/>
      <c r="M58" s="6"/>
      <c r="N58" s="6"/>
      <c r="O58" s="6"/>
      <c r="P58" s="6"/>
      <c r="Q58" s="6"/>
    </row>
    <row r="59" spans="2:17" x14ac:dyDescent="0.4">
      <c r="B59" s="6" t="s">
        <v>65</v>
      </c>
      <c r="C59" s="6"/>
      <c r="D59" s="6"/>
      <c r="E59" s="6"/>
      <c r="F59" s="6"/>
      <c r="G59" s="6"/>
      <c r="H59" s="6"/>
      <c r="I59" s="6"/>
      <c r="J59" s="6"/>
      <c r="K59" s="6"/>
      <c r="L59" s="6"/>
      <c r="M59" s="6"/>
      <c r="N59" s="6"/>
      <c r="O59" s="6"/>
      <c r="P59" s="6"/>
      <c r="Q59" s="6"/>
    </row>
  </sheetData>
  <mergeCells count="102">
    <mergeCell ref="N5:O5"/>
    <mergeCell ref="C21:D21"/>
    <mergeCell ref="N8:P8"/>
    <mergeCell ref="C16:D16"/>
    <mergeCell ref="P10:P12"/>
    <mergeCell ref="E14:F14"/>
    <mergeCell ref="E20:F20"/>
    <mergeCell ref="C14:D14"/>
    <mergeCell ref="C20:D20"/>
    <mergeCell ref="O10:O12"/>
    <mergeCell ref="I17:J17"/>
    <mergeCell ref="I18:J18"/>
    <mergeCell ref="I19:J19"/>
    <mergeCell ref="I20:J20"/>
    <mergeCell ref="I8:K9"/>
    <mergeCell ref="I12:K12"/>
    <mergeCell ref="I11:K11"/>
    <mergeCell ref="I10:K10"/>
    <mergeCell ref="I21:J21"/>
    <mergeCell ref="E5:L5"/>
    <mergeCell ref="C5:D5"/>
    <mergeCell ref="C6:D6"/>
    <mergeCell ref="C7:E7"/>
    <mergeCell ref="C19:D19"/>
    <mergeCell ref="B57:P57"/>
    <mergeCell ref="B40:F56"/>
    <mergeCell ref="C26:D26"/>
    <mergeCell ref="E26:F26"/>
    <mergeCell ref="C24:D24"/>
    <mergeCell ref="E24:F24"/>
    <mergeCell ref="C25:D25"/>
    <mergeCell ref="E25:F25"/>
    <mergeCell ref="E31:F31"/>
    <mergeCell ref="E32:F32"/>
    <mergeCell ref="E33:F33"/>
    <mergeCell ref="G48:G51"/>
    <mergeCell ref="G44:G47"/>
    <mergeCell ref="G40:G43"/>
    <mergeCell ref="C27:D27"/>
    <mergeCell ref="C28:D28"/>
    <mergeCell ref="H39:J39"/>
    <mergeCell ref="H38:J38"/>
    <mergeCell ref="H37:J37"/>
    <mergeCell ref="I24:J24"/>
    <mergeCell ref="I25:J25"/>
    <mergeCell ref="I26:J26"/>
    <mergeCell ref="C30:D30"/>
    <mergeCell ref="C31:D31"/>
    <mergeCell ref="C32:D32"/>
    <mergeCell ref="C33:D33"/>
    <mergeCell ref="K35:K36"/>
    <mergeCell ref="C22:D22"/>
    <mergeCell ref="N10:N12"/>
    <mergeCell ref="E34:F34"/>
    <mergeCell ref="N35:P35"/>
    <mergeCell ref="C15:D15"/>
    <mergeCell ref="E15:F15"/>
    <mergeCell ref="I22:J22"/>
    <mergeCell ref="I23:J23"/>
    <mergeCell ref="I27:J27"/>
    <mergeCell ref="I33:J33"/>
    <mergeCell ref="I34:J34"/>
    <mergeCell ref="I28:J28"/>
    <mergeCell ref="I29:J29"/>
    <mergeCell ref="C18:D18"/>
    <mergeCell ref="E18:F18"/>
    <mergeCell ref="H36:J36"/>
    <mergeCell ref="H35:J35"/>
    <mergeCell ref="I13:J13"/>
    <mergeCell ref="I14:J14"/>
    <mergeCell ref="I15:J15"/>
    <mergeCell ref="I16:J16"/>
    <mergeCell ref="E13:F13"/>
    <mergeCell ref="G52:G55"/>
    <mergeCell ref="N9:P9"/>
    <mergeCell ref="E19:F19"/>
    <mergeCell ref="E16:F16"/>
    <mergeCell ref="E17:F17"/>
    <mergeCell ref="B3:P3"/>
    <mergeCell ref="N36:P36"/>
    <mergeCell ref="N37:N39"/>
    <mergeCell ref="O37:O39"/>
    <mergeCell ref="P37:P39"/>
    <mergeCell ref="B35:F39"/>
    <mergeCell ref="C34:D34"/>
    <mergeCell ref="E21:F21"/>
    <mergeCell ref="E22:F22"/>
    <mergeCell ref="E23:F23"/>
    <mergeCell ref="E27:F27"/>
    <mergeCell ref="E28:F28"/>
    <mergeCell ref="E29:F29"/>
    <mergeCell ref="E30:F30"/>
    <mergeCell ref="B8:B12"/>
    <mergeCell ref="C8:D12"/>
    <mergeCell ref="E8:F12"/>
    <mergeCell ref="C13:D13"/>
    <mergeCell ref="C23:D23"/>
    <mergeCell ref="C29:D29"/>
    <mergeCell ref="I30:J30"/>
    <mergeCell ref="I31:J31"/>
    <mergeCell ref="I32:J32"/>
    <mergeCell ref="C17:D17"/>
  </mergeCells>
  <phoneticPr fontId="1"/>
  <dataValidations count="3">
    <dataValidation type="list" allowBlank="1" showInputMessage="1" showErrorMessage="1" sqref="P17:Q17" xr:uid="{1B437D42-0AC2-4A35-B2E0-BD91C0DD2AE8}">
      <formula1>$I$62:$I$65</formula1>
    </dataValidation>
    <dataValidation type="list" allowBlank="1" showInputMessage="1" showErrorMessage="1" sqref="G13:G34" xr:uid="{421CE0C5-C59A-4CC4-867B-9AF67736B241}">
      <formula1>$G$9:$G$12</formula1>
    </dataValidation>
    <dataValidation type="list" allowBlank="1" showInputMessage="1" showErrorMessage="1" sqref="H13:H34" xr:uid="{28C9D48F-FEB8-41B8-92E2-35EB73B963CA}">
      <formula1>$H$9:$H$12</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3C5DC-4148-4BBA-9198-6936A66FC885}">
  <sheetPr>
    <pageSetUpPr fitToPage="1"/>
  </sheetPr>
  <dimension ref="B1:K75"/>
  <sheetViews>
    <sheetView showGridLines="0" view="pageBreakPreview" zoomScale="115" zoomScaleNormal="115" zoomScaleSheetLayoutView="115" workbookViewId="0">
      <selection activeCell="B1" sqref="B1"/>
    </sheetView>
  </sheetViews>
  <sheetFormatPr defaultColWidth="9" defaultRowHeight="12.75" x14ac:dyDescent="0.4"/>
  <cols>
    <col min="1" max="1" width="1.375" style="9" customWidth="1"/>
    <col min="2" max="9" width="9" style="9"/>
    <col min="10" max="10" width="5.5" style="9" customWidth="1"/>
    <col min="11" max="11" width="1" style="9" customWidth="1"/>
    <col min="12" max="16384" width="9" style="9"/>
  </cols>
  <sheetData>
    <row r="1" spans="2:11" x14ac:dyDescent="0.4">
      <c r="B1" s="89" t="s">
        <v>101</v>
      </c>
    </row>
    <row r="2" spans="2:11" s="89" customFormat="1" ht="11.25" x14ac:dyDescent="0.4"/>
    <row r="3" spans="2:11" x14ac:dyDescent="0.4">
      <c r="B3" s="90"/>
    </row>
    <row r="4" spans="2:11" x14ac:dyDescent="0.4">
      <c r="B4" s="115" t="s">
        <v>1</v>
      </c>
      <c r="C4" s="115"/>
      <c r="D4" s="115"/>
      <c r="E4" s="115"/>
      <c r="F4" s="115"/>
      <c r="G4" s="115"/>
      <c r="H4" s="115"/>
      <c r="I4" s="115"/>
      <c r="J4" s="115"/>
      <c r="K4" s="7"/>
    </row>
    <row r="5" spans="2:11" x14ac:dyDescent="0.4">
      <c r="B5" s="115" t="s">
        <v>2</v>
      </c>
      <c r="C5" s="115"/>
      <c r="D5" s="115"/>
      <c r="E5" s="115"/>
      <c r="F5" s="115"/>
      <c r="G5" s="115"/>
      <c r="H5" s="115"/>
      <c r="I5" s="115"/>
      <c r="J5" s="115"/>
      <c r="K5" s="7"/>
    </row>
    <row r="6" spans="2:11" x14ac:dyDescent="0.4">
      <c r="B6" s="7"/>
    </row>
    <row r="7" spans="2:11" x14ac:dyDescent="0.4">
      <c r="B7" s="116" t="s">
        <v>3</v>
      </c>
      <c r="C7" s="116"/>
      <c r="D7" s="116"/>
      <c r="E7" s="116"/>
      <c r="F7" s="116"/>
      <c r="G7" s="116"/>
      <c r="H7" s="116"/>
      <c r="I7" s="116"/>
      <c r="J7" s="116"/>
      <c r="K7" s="83"/>
    </row>
    <row r="8" spans="2:11" x14ac:dyDescent="0.4">
      <c r="B8" s="83"/>
      <c r="C8" s="83"/>
      <c r="D8" s="83"/>
      <c r="E8" s="83"/>
      <c r="F8" s="83"/>
      <c r="G8" s="83"/>
      <c r="H8" s="83"/>
      <c r="I8" s="83"/>
      <c r="J8" s="83"/>
      <c r="K8" s="83"/>
    </row>
    <row r="9" spans="2:11" x14ac:dyDescent="0.4">
      <c r="B9" s="83"/>
      <c r="C9" s="83"/>
      <c r="D9" s="83"/>
      <c r="E9" s="83"/>
      <c r="F9" s="83"/>
      <c r="G9" s="83"/>
      <c r="H9" s="83"/>
      <c r="I9" s="83"/>
      <c r="J9" s="83"/>
      <c r="K9" s="83"/>
    </row>
    <row r="10" spans="2:11" x14ac:dyDescent="0.4">
      <c r="B10" s="9" t="s">
        <v>58</v>
      </c>
      <c r="E10" s="9" t="s">
        <v>59</v>
      </c>
    </row>
    <row r="11" spans="2:11" x14ac:dyDescent="0.4">
      <c r="B11" s="83"/>
    </row>
    <row r="12" spans="2:11" x14ac:dyDescent="0.4">
      <c r="B12" s="9" t="s">
        <v>21</v>
      </c>
    </row>
    <row r="13" spans="2:11" x14ac:dyDescent="0.4">
      <c r="B13" s="9" t="s">
        <v>22</v>
      </c>
      <c r="E13" s="9" t="s">
        <v>26</v>
      </c>
      <c r="G13" s="9" t="s">
        <v>27</v>
      </c>
    </row>
    <row r="14" spans="2:11" x14ac:dyDescent="0.4">
      <c r="B14" s="9" t="s">
        <v>23</v>
      </c>
      <c r="E14" s="9" t="s">
        <v>25</v>
      </c>
      <c r="G14" s="9" t="s">
        <v>28</v>
      </c>
    </row>
    <row r="15" spans="2:11" x14ac:dyDescent="0.4">
      <c r="B15" s="90"/>
      <c r="E15" s="9" t="s">
        <v>24</v>
      </c>
      <c r="G15" s="9" t="s">
        <v>29</v>
      </c>
      <c r="H15" s="9" t="s">
        <v>94</v>
      </c>
    </row>
    <row r="16" spans="2:11" x14ac:dyDescent="0.4">
      <c r="B16" s="90"/>
    </row>
    <row r="17" spans="2:11" ht="172.5" customHeight="1" x14ac:dyDescent="0.4">
      <c r="B17" s="120" t="s">
        <v>100</v>
      </c>
      <c r="C17" s="120"/>
      <c r="D17" s="120"/>
      <c r="E17" s="120"/>
      <c r="F17" s="120"/>
      <c r="G17" s="120"/>
      <c r="H17" s="120"/>
      <c r="I17" s="120"/>
      <c r="J17" s="120"/>
      <c r="K17" s="84"/>
    </row>
    <row r="18" spans="2:11" ht="15.75" customHeight="1" x14ac:dyDescent="0.4">
      <c r="B18" s="91"/>
      <c r="C18" s="91"/>
      <c r="D18" s="91"/>
      <c r="E18" s="91"/>
      <c r="F18" s="91"/>
      <c r="G18" s="91"/>
      <c r="H18" s="91"/>
      <c r="I18" s="91"/>
      <c r="J18" s="91"/>
      <c r="K18" s="91"/>
    </row>
    <row r="19" spans="2:11" ht="15.75" customHeight="1" x14ac:dyDescent="0.4"/>
    <row r="20" spans="2:11" ht="15.75" customHeight="1" x14ac:dyDescent="0.4"/>
    <row r="21" spans="2:11" ht="15.75" customHeight="1" x14ac:dyDescent="0.4"/>
    <row r="22" spans="2:11" ht="15.75" customHeight="1" x14ac:dyDescent="0.4"/>
    <row r="23" spans="2:11" ht="15.75" customHeight="1" x14ac:dyDescent="0.4"/>
    <row r="24" spans="2:11" ht="15.75" customHeight="1" x14ac:dyDescent="0.4">
      <c r="B24" s="90"/>
    </row>
    <row r="25" spans="2:11" ht="15.75" customHeight="1" x14ac:dyDescent="0.4">
      <c r="B25" s="90"/>
    </row>
    <row r="26" spans="2:11" ht="15.75" customHeight="1" x14ac:dyDescent="0.4">
      <c r="B26" s="90"/>
    </row>
    <row r="27" spans="2:11" x14ac:dyDescent="0.4">
      <c r="B27" s="115"/>
      <c r="C27" s="115"/>
      <c r="D27" s="115"/>
      <c r="E27" s="115"/>
      <c r="F27" s="115"/>
      <c r="G27" s="115"/>
      <c r="H27" s="115"/>
      <c r="I27" s="115"/>
      <c r="J27" s="115"/>
      <c r="K27" s="7"/>
    </row>
    <row r="28" spans="2:11" x14ac:dyDescent="0.4">
      <c r="B28" s="90"/>
    </row>
    <row r="29" spans="2:11" ht="21.75" customHeight="1" x14ac:dyDescent="0.4">
      <c r="B29" s="119" t="s">
        <v>31</v>
      </c>
      <c r="C29" s="119"/>
      <c r="D29" s="92"/>
    </row>
    <row r="30" spans="2:11" ht="21.75" customHeight="1" x14ac:dyDescent="0.4">
      <c r="B30" s="34" t="s">
        <v>32</v>
      </c>
      <c r="C30" s="34"/>
      <c r="D30" s="9" t="s">
        <v>30</v>
      </c>
    </row>
    <row r="31" spans="2:11" ht="21.75" customHeight="1" x14ac:dyDescent="0.4">
      <c r="D31" s="9" t="s">
        <v>99</v>
      </c>
    </row>
    <row r="33" spans="2:11" ht="21.75" customHeight="1" x14ac:dyDescent="0.4">
      <c r="B33" s="119" t="s">
        <v>54</v>
      </c>
      <c r="C33" s="119"/>
      <c r="D33" s="119"/>
      <c r="E33" s="119"/>
      <c r="F33" s="119"/>
      <c r="G33" s="119"/>
      <c r="H33" s="119"/>
      <c r="I33" s="119"/>
      <c r="J33" s="119"/>
      <c r="K33" s="34"/>
    </row>
    <row r="34" spans="2:11" ht="29.25" customHeight="1" x14ac:dyDescent="0.4">
      <c r="B34" s="121" t="s">
        <v>4</v>
      </c>
      <c r="C34" s="121"/>
      <c r="D34" s="121"/>
      <c r="E34" s="117" t="s">
        <v>98</v>
      </c>
      <c r="F34" s="118"/>
      <c r="G34" s="121" t="s">
        <v>5</v>
      </c>
      <c r="H34" s="121"/>
      <c r="I34" s="121" t="s">
        <v>6</v>
      </c>
      <c r="J34" s="121"/>
      <c r="K34" s="85"/>
    </row>
    <row r="35" spans="2:11" ht="20.25" customHeight="1" x14ac:dyDescent="0.4">
      <c r="B35" s="114" t="s">
        <v>35</v>
      </c>
      <c r="C35" s="114"/>
      <c r="D35" s="114"/>
      <c r="E35" s="117" t="s">
        <v>7</v>
      </c>
      <c r="F35" s="118"/>
      <c r="G35" s="93">
        <v>15</v>
      </c>
      <c r="H35" s="77" t="s">
        <v>78</v>
      </c>
      <c r="I35" s="94"/>
      <c r="J35" s="77" t="s">
        <v>80</v>
      </c>
      <c r="K35" s="84"/>
    </row>
    <row r="36" spans="2:11" ht="20.25" customHeight="1" x14ac:dyDescent="0.4">
      <c r="B36" s="114"/>
      <c r="C36" s="114"/>
      <c r="D36" s="114"/>
      <c r="E36" s="117" t="s">
        <v>8</v>
      </c>
      <c r="F36" s="118"/>
      <c r="G36" s="93">
        <v>15.9</v>
      </c>
      <c r="H36" s="77" t="s">
        <v>78</v>
      </c>
      <c r="I36" s="94"/>
      <c r="J36" s="77" t="s">
        <v>80</v>
      </c>
      <c r="K36" s="84"/>
    </row>
    <row r="37" spans="2:11" ht="20.25" customHeight="1" x14ac:dyDescent="0.4">
      <c r="B37" s="114"/>
      <c r="C37" s="114"/>
      <c r="D37" s="114"/>
      <c r="E37" s="117" t="s">
        <v>9</v>
      </c>
      <c r="F37" s="118"/>
      <c r="G37" s="93">
        <v>19.7</v>
      </c>
      <c r="H37" s="77" t="s">
        <v>88</v>
      </c>
      <c r="I37" s="94"/>
      <c r="J37" s="77" t="s">
        <v>10</v>
      </c>
      <c r="K37" s="84"/>
    </row>
    <row r="38" spans="2:11" ht="20.25" customHeight="1" x14ac:dyDescent="0.4">
      <c r="B38" s="114"/>
      <c r="C38" s="114"/>
      <c r="D38" s="114"/>
      <c r="E38" s="117" t="s">
        <v>11</v>
      </c>
      <c r="F38" s="118"/>
      <c r="G38" s="93">
        <v>12.1</v>
      </c>
      <c r="H38" s="77" t="s">
        <v>89</v>
      </c>
      <c r="I38" s="94"/>
      <c r="J38" s="77" t="s">
        <v>12</v>
      </c>
      <c r="K38" s="84"/>
    </row>
    <row r="39" spans="2:11" ht="20.25" customHeight="1" x14ac:dyDescent="0.4">
      <c r="B39" s="114" t="s">
        <v>36</v>
      </c>
      <c r="C39" s="114"/>
      <c r="D39" s="114"/>
      <c r="E39" s="117" t="s">
        <v>7</v>
      </c>
      <c r="F39" s="118"/>
      <c r="G39" s="93">
        <v>30.1</v>
      </c>
      <c r="H39" s="77" t="s">
        <v>78</v>
      </c>
      <c r="I39" s="94"/>
      <c r="J39" s="77" t="s">
        <v>80</v>
      </c>
      <c r="K39" s="84"/>
    </row>
    <row r="40" spans="2:11" ht="20.25" customHeight="1" x14ac:dyDescent="0.4">
      <c r="B40" s="114"/>
      <c r="C40" s="114"/>
      <c r="D40" s="114"/>
      <c r="E40" s="117" t="s">
        <v>8</v>
      </c>
      <c r="F40" s="118"/>
      <c r="G40" s="93">
        <v>31.9</v>
      </c>
      <c r="H40" s="77" t="s">
        <v>78</v>
      </c>
      <c r="I40" s="94"/>
      <c r="J40" s="77" t="s">
        <v>80</v>
      </c>
      <c r="K40" s="84"/>
    </row>
    <row r="41" spans="2:11" ht="20.25" customHeight="1" x14ac:dyDescent="0.4">
      <c r="B41" s="114"/>
      <c r="C41" s="114"/>
      <c r="D41" s="114"/>
      <c r="E41" s="117" t="s">
        <v>9</v>
      </c>
      <c r="F41" s="118"/>
      <c r="G41" s="93">
        <v>39.299999999999997</v>
      </c>
      <c r="H41" s="77" t="s">
        <v>88</v>
      </c>
      <c r="I41" s="94"/>
      <c r="J41" s="77" t="s">
        <v>10</v>
      </c>
      <c r="K41" s="84"/>
    </row>
    <row r="42" spans="2:11" ht="20.25" customHeight="1" x14ac:dyDescent="0.4">
      <c r="B42" s="114"/>
      <c r="C42" s="114"/>
      <c r="D42" s="114"/>
      <c r="E42" s="117" t="s">
        <v>11</v>
      </c>
      <c r="F42" s="118"/>
      <c r="G42" s="93">
        <v>24.2</v>
      </c>
      <c r="H42" s="77" t="s">
        <v>89</v>
      </c>
      <c r="I42" s="94"/>
      <c r="J42" s="77" t="s">
        <v>12</v>
      </c>
      <c r="K42" s="84"/>
    </row>
    <row r="43" spans="2:11" ht="20.25" customHeight="1" x14ac:dyDescent="0.4">
      <c r="B43" s="114" t="s">
        <v>37</v>
      </c>
      <c r="C43" s="114"/>
      <c r="D43" s="114"/>
      <c r="E43" s="117" t="s">
        <v>7</v>
      </c>
      <c r="F43" s="118"/>
      <c r="G43" s="93">
        <v>50.1</v>
      </c>
      <c r="H43" s="77" t="s">
        <v>78</v>
      </c>
      <c r="I43" s="94"/>
      <c r="J43" s="77" t="s">
        <v>80</v>
      </c>
      <c r="K43" s="84"/>
    </row>
    <row r="44" spans="2:11" ht="20.25" customHeight="1" x14ac:dyDescent="0.4">
      <c r="B44" s="114"/>
      <c r="C44" s="114"/>
      <c r="D44" s="114"/>
      <c r="E44" s="117" t="s">
        <v>8</v>
      </c>
      <c r="F44" s="118"/>
      <c r="G44" s="93">
        <v>53.1</v>
      </c>
      <c r="H44" s="77" t="s">
        <v>78</v>
      </c>
      <c r="I44" s="94"/>
      <c r="J44" s="77" t="s">
        <v>80</v>
      </c>
      <c r="K44" s="84"/>
    </row>
    <row r="45" spans="2:11" ht="20.25" customHeight="1" x14ac:dyDescent="0.4">
      <c r="B45" s="114"/>
      <c r="C45" s="114"/>
      <c r="D45" s="114"/>
      <c r="E45" s="117" t="s">
        <v>9</v>
      </c>
      <c r="F45" s="118"/>
      <c r="G45" s="93">
        <v>65.599999999999994</v>
      </c>
      <c r="H45" s="77" t="s">
        <v>88</v>
      </c>
      <c r="I45" s="94"/>
      <c r="J45" s="77" t="s">
        <v>10</v>
      </c>
      <c r="K45" s="84"/>
    </row>
    <row r="46" spans="2:11" ht="20.25" customHeight="1" x14ac:dyDescent="0.4">
      <c r="B46" s="114"/>
      <c r="C46" s="114"/>
      <c r="D46" s="114"/>
      <c r="E46" s="117" t="s">
        <v>11</v>
      </c>
      <c r="F46" s="118"/>
      <c r="G46" s="93">
        <v>40.299999999999997</v>
      </c>
      <c r="H46" s="77" t="s">
        <v>89</v>
      </c>
      <c r="I46" s="94"/>
      <c r="J46" s="77" t="s">
        <v>12</v>
      </c>
      <c r="K46" s="84"/>
    </row>
    <row r="47" spans="2:11" ht="20.25" customHeight="1" x14ac:dyDescent="0.4">
      <c r="B47" s="114" t="s">
        <v>38</v>
      </c>
      <c r="C47" s="114"/>
      <c r="D47" s="114"/>
      <c r="E47" s="117" t="s">
        <v>7</v>
      </c>
      <c r="F47" s="118"/>
      <c r="G47" s="93">
        <v>70.099999999999994</v>
      </c>
      <c r="H47" s="77" t="s">
        <v>78</v>
      </c>
      <c r="I47" s="94"/>
      <c r="J47" s="77" t="s">
        <v>80</v>
      </c>
      <c r="K47" s="84"/>
    </row>
    <row r="48" spans="2:11" ht="20.25" customHeight="1" x14ac:dyDescent="0.4">
      <c r="B48" s="114"/>
      <c r="C48" s="114"/>
      <c r="D48" s="114"/>
      <c r="E48" s="117" t="s">
        <v>8</v>
      </c>
      <c r="F48" s="118"/>
      <c r="G48" s="93">
        <v>74.3</v>
      </c>
      <c r="H48" s="77" t="s">
        <v>78</v>
      </c>
      <c r="I48" s="94"/>
      <c r="J48" s="77" t="s">
        <v>80</v>
      </c>
      <c r="K48" s="84"/>
    </row>
    <row r="49" spans="2:11" ht="20.25" customHeight="1" x14ac:dyDescent="0.4">
      <c r="B49" s="114"/>
      <c r="C49" s="114"/>
      <c r="D49" s="114"/>
      <c r="E49" s="117" t="s">
        <v>9</v>
      </c>
      <c r="F49" s="118"/>
      <c r="G49" s="93">
        <v>91.8</v>
      </c>
      <c r="H49" s="77" t="s">
        <v>88</v>
      </c>
      <c r="I49" s="94"/>
      <c r="J49" s="77" t="s">
        <v>10</v>
      </c>
      <c r="K49" s="84"/>
    </row>
    <row r="50" spans="2:11" ht="20.25" customHeight="1" x14ac:dyDescent="0.4">
      <c r="B50" s="114"/>
      <c r="C50" s="114"/>
      <c r="D50" s="114"/>
      <c r="E50" s="117" t="s">
        <v>11</v>
      </c>
      <c r="F50" s="118"/>
      <c r="G50" s="93">
        <v>56.4</v>
      </c>
      <c r="H50" s="77" t="s">
        <v>89</v>
      </c>
      <c r="I50" s="94"/>
      <c r="J50" s="77" t="s">
        <v>12</v>
      </c>
      <c r="K50" s="84"/>
    </row>
    <row r="51" spans="2:11" x14ac:dyDescent="0.4">
      <c r="B51" s="90"/>
    </row>
    <row r="52" spans="2:11" ht="23.25" customHeight="1" x14ac:dyDescent="0.4">
      <c r="B52" s="124" t="s">
        <v>55</v>
      </c>
      <c r="C52" s="124"/>
      <c r="D52" s="124"/>
      <c r="E52" s="124"/>
      <c r="F52" s="124"/>
      <c r="G52" s="124"/>
      <c r="H52" s="124"/>
      <c r="I52" s="124"/>
      <c r="J52" s="124"/>
      <c r="K52" s="95"/>
    </row>
    <row r="53" spans="2:11" ht="16.5" customHeight="1" x14ac:dyDescent="0.4">
      <c r="B53" s="90"/>
      <c r="C53" s="80" t="s">
        <v>42</v>
      </c>
      <c r="D53" s="80"/>
      <c r="E53" s="80"/>
      <c r="G53" s="125">
        <f>'[1]新規別紙 '!$N$56</f>
        <v>0</v>
      </c>
      <c r="H53" s="126"/>
      <c r="I53" s="96" t="s">
        <v>44</v>
      </c>
    </row>
    <row r="54" spans="2:11" ht="16.5" customHeight="1" x14ac:dyDescent="0.4">
      <c r="B54" s="90"/>
      <c r="C54" s="123" t="s">
        <v>41</v>
      </c>
      <c r="D54" s="123"/>
      <c r="E54" s="123"/>
      <c r="G54" s="125">
        <f>'[1]新規別紙 '!$O$56</f>
        <v>0</v>
      </c>
      <c r="H54" s="126"/>
      <c r="I54" s="96" t="s">
        <v>44</v>
      </c>
    </row>
    <row r="55" spans="2:11" ht="16.5" customHeight="1" x14ac:dyDescent="0.4">
      <c r="B55" s="90"/>
      <c r="C55" s="123" t="s">
        <v>43</v>
      </c>
      <c r="D55" s="123"/>
      <c r="E55" s="123"/>
      <c r="G55" s="125">
        <f>'[1]新規別紙 '!$P$56</f>
        <v>0</v>
      </c>
      <c r="H55" s="126"/>
      <c r="I55" s="96" t="s">
        <v>44</v>
      </c>
    </row>
    <row r="56" spans="2:11" x14ac:dyDescent="0.4">
      <c r="B56" s="90"/>
    </row>
    <row r="57" spans="2:11" x14ac:dyDescent="0.4">
      <c r="B57" s="122" t="s">
        <v>45</v>
      </c>
      <c r="C57" s="122"/>
      <c r="D57" s="122"/>
      <c r="E57" s="122"/>
      <c r="F57" s="122"/>
      <c r="G57" s="122"/>
      <c r="H57" s="122"/>
      <c r="I57" s="122"/>
      <c r="J57" s="122"/>
      <c r="K57" s="80"/>
    </row>
    <row r="58" spans="2:11" x14ac:dyDescent="0.4">
      <c r="B58" s="90"/>
    </row>
    <row r="59" spans="2:11" ht="19.5" customHeight="1" x14ac:dyDescent="0.4">
      <c r="B59" s="97" t="s">
        <v>56</v>
      </c>
      <c r="C59" s="98"/>
      <c r="D59" s="99" t="s">
        <v>97</v>
      </c>
      <c r="E59" s="99"/>
      <c r="F59" s="99"/>
      <c r="G59" s="99"/>
      <c r="H59" s="99"/>
      <c r="I59" s="91"/>
    </row>
    <row r="60" spans="2:11" ht="18.75" customHeight="1" x14ac:dyDescent="0.4">
      <c r="B60" s="97" t="s">
        <v>57</v>
      </c>
      <c r="C60" s="98"/>
      <c r="D60" s="100" t="s">
        <v>46</v>
      </c>
      <c r="F60" s="100" t="s">
        <v>47</v>
      </c>
      <c r="G60" s="99"/>
      <c r="H60" s="99"/>
      <c r="I60" s="91"/>
    </row>
    <row r="61" spans="2:11" ht="18.75" customHeight="1" x14ac:dyDescent="0.4">
      <c r="B61" s="99"/>
      <c r="C61" s="99"/>
      <c r="D61" s="100" t="s">
        <v>48</v>
      </c>
      <c r="F61" s="99" t="s">
        <v>49</v>
      </c>
      <c r="G61" s="99"/>
      <c r="H61" s="99"/>
      <c r="I61" s="91"/>
    </row>
    <row r="62" spans="2:11" ht="18.75" customHeight="1" x14ac:dyDescent="0.4">
      <c r="B62" s="99"/>
      <c r="C62" s="99"/>
      <c r="D62" s="99" t="s">
        <v>50</v>
      </c>
      <c r="F62" s="99" t="s">
        <v>51</v>
      </c>
      <c r="G62" s="99"/>
      <c r="H62" s="99"/>
    </row>
    <row r="63" spans="2:11" ht="18.75" customHeight="1" x14ac:dyDescent="0.4">
      <c r="B63" s="99"/>
      <c r="C63" s="99"/>
      <c r="D63" s="99" t="s">
        <v>52</v>
      </c>
      <c r="F63" s="101" t="s">
        <v>53</v>
      </c>
      <c r="G63" s="99"/>
      <c r="H63" s="99"/>
    </row>
    <row r="64" spans="2:11" x14ac:dyDescent="0.4">
      <c r="B64" s="90"/>
    </row>
    <row r="65" spans="2:2" x14ac:dyDescent="0.4">
      <c r="B65" s="90"/>
    </row>
    <row r="66" spans="2:2" x14ac:dyDescent="0.4">
      <c r="B66" s="90"/>
    </row>
    <row r="67" spans="2:2" x14ac:dyDescent="0.4">
      <c r="B67" s="90"/>
    </row>
    <row r="68" spans="2:2" x14ac:dyDescent="0.4">
      <c r="B68" s="90"/>
    </row>
    <row r="69" spans="2:2" x14ac:dyDescent="0.4">
      <c r="B69" s="90"/>
    </row>
    <row r="71" spans="2:2" x14ac:dyDescent="0.4">
      <c r="B71" s="90"/>
    </row>
    <row r="72" spans="2:2" x14ac:dyDescent="0.4">
      <c r="B72" s="90"/>
    </row>
    <row r="73" spans="2:2" x14ac:dyDescent="0.4">
      <c r="B73" s="90"/>
    </row>
    <row r="75" spans="2:2" x14ac:dyDescent="0.4">
      <c r="B75" s="80"/>
    </row>
  </sheetData>
  <mergeCells count="38">
    <mergeCell ref="E46:F46"/>
    <mergeCell ref="E43:F43"/>
    <mergeCell ref="E44:F44"/>
    <mergeCell ref="E45:F45"/>
    <mergeCell ref="B43:D46"/>
    <mergeCell ref="C54:E54"/>
    <mergeCell ref="B52:J52"/>
    <mergeCell ref="G55:H55"/>
    <mergeCell ref="G54:H54"/>
    <mergeCell ref="G53:H53"/>
    <mergeCell ref="B47:D50"/>
    <mergeCell ref="E39:F39"/>
    <mergeCell ref="E40:F40"/>
    <mergeCell ref="E41:F41"/>
    <mergeCell ref="E42:F42"/>
    <mergeCell ref="B57:J57"/>
    <mergeCell ref="E47:F47"/>
    <mergeCell ref="E48:F48"/>
    <mergeCell ref="E49:F49"/>
    <mergeCell ref="E50:F50"/>
    <mergeCell ref="C55:E55"/>
    <mergeCell ref="I34:J34"/>
    <mergeCell ref="E38:F38"/>
    <mergeCell ref="B17:J17"/>
    <mergeCell ref="E37:F37"/>
    <mergeCell ref="E36:F36"/>
    <mergeCell ref="E35:F35"/>
    <mergeCell ref="E34:F34"/>
    <mergeCell ref="B4:J4"/>
    <mergeCell ref="B5:J5"/>
    <mergeCell ref="B7:J7"/>
    <mergeCell ref="B39:D42"/>
    <mergeCell ref="B27:J27"/>
    <mergeCell ref="B29:C29"/>
    <mergeCell ref="B33:J33"/>
    <mergeCell ref="B35:D38"/>
    <mergeCell ref="B34:D34"/>
    <mergeCell ref="G34:H34"/>
  </mergeCells>
  <phoneticPr fontId="1"/>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2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72983-6BEA-40C2-AE0D-C16ABEA3FB65}">
  <sheetPr>
    <pageSetUpPr fitToPage="1"/>
  </sheetPr>
  <dimension ref="A1:Q59"/>
  <sheetViews>
    <sheetView view="pageBreakPreview" zoomScaleNormal="100" zoomScaleSheetLayoutView="100" zoomScalePageLayoutView="75" workbookViewId="0">
      <selection activeCell="B1" sqref="B1"/>
    </sheetView>
  </sheetViews>
  <sheetFormatPr defaultColWidth="9" defaultRowHeight="12.75" x14ac:dyDescent="0.4"/>
  <cols>
    <col min="1" max="1" width="3.625" style="9" customWidth="1"/>
    <col min="2" max="2" width="3.25" style="9" customWidth="1"/>
    <col min="3" max="3" width="9" style="9"/>
    <col min="4" max="4" width="6" style="9" customWidth="1"/>
    <col min="5" max="6" width="10.875" style="9" customWidth="1"/>
    <col min="7" max="7" width="7.75" style="9" customWidth="1"/>
    <col min="8" max="8" width="10.375" style="9" customWidth="1"/>
    <col min="9" max="9" width="6.5" style="9" customWidth="1"/>
    <col min="10" max="10" width="6.625" style="9" customWidth="1"/>
    <col min="11" max="16" width="9.875" style="9" customWidth="1"/>
    <col min="17" max="17" width="2.125" style="9" customWidth="1"/>
    <col min="18" max="16384" width="9" style="9"/>
  </cols>
  <sheetData>
    <row r="1" spans="1:17" x14ac:dyDescent="0.4">
      <c r="B1" s="9" t="s">
        <v>102</v>
      </c>
    </row>
    <row r="3" spans="1:17" x14ac:dyDescent="0.4">
      <c r="B3" s="127" t="s">
        <v>60</v>
      </c>
      <c r="C3" s="127"/>
      <c r="D3" s="127"/>
      <c r="E3" s="127"/>
      <c r="F3" s="127"/>
      <c r="G3" s="127"/>
      <c r="H3" s="127"/>
      <c r="I3" s="127"/>
      <c r="J3" s="127"/>
      <c r="K3" s="127"/>
      <c r="L3" s="127"/>
      <c r="M3" s="127"/>
      <c r="N3" s="127"/>
      <c r="O3" s="127"/>
      <c r="P3" s="127"/>
      <c r="Q3" s="82"/>
    </row>
    <row r="4" spans="1:17" x14ac:dyDescent="0.4">
      <c r="B4" s="7"/>
    </row>
    <row r="5" spans="1:17" ht="24" customHeight="1" x14ac:dyDescent="0.4">
      <c r="B5" s="39" t="s">
        <v>86</v>
      </c>
      <c r="C5" s="122" t="s">
        <v>67</v>
      </c>
      <c r="D5" s="122"/>
      <c r="E5" s="181"/>
      <c r="F5" s="181"/>
      <c r="G5" s="181"/>
      <c r="H5" s="181"/>
      <c r="I5" s="181"/>
      <c r="J5" s="181"/>
      <c r="K5" s="181"/>
      <c r="L5" s="181"/>
      <c r="N5" s="164" t="s">
        <v>66</v>
      </c>
      <c r="O5" s="165"/>
      <c r="P5" s="92"/>
    </row>
    <row r="6" spans="1:17" ht="24" customHeight="1" x14ac:dyDescent="0.4">
      <c r="B6" s="39" t="s">
        <v>69</v>
      </c>
      <c r="C6" s="122" t="s">
        <v>68</v>
      </c>
      <c r="D6" s="122"/>
      <c r="E6" s="102"/>
      <c r="F6" s="96" t="s">
        <v>61</v>
      </c>
    </row>
    <row r="7" spans="1:17" ht="24" customHeight="1" x14ac:dyDescent="0.4">
      <c r="B7" s="39" t="s">
        <v>70</v>
      </c>
      <c r="C7" s="122" t="s">
        <v>71</v>
      </c>
      <c r="D7" s="122"/>
      <c r="E7" s="122"/>
      <c r="I7" s="102"/>
    </row>
    <row r="8" spans="1:17" ht="49.5" customHeight="1" x14ac:dyDescent="0.4">
      <c r="B8" s="134" t="s">
        <v>87</v>
      </c>
      <c r="C8" s="135" t="s">
        <v>14</v>
      </c>
      <c r="D8" s="135"/>
      <c r="E8" s="135" t="s">
        <v>15</v>
      </c>
      <c r="F8" s="135"/>
      <c r="G8" s="18" t="s">
        <v>16</v>
      </c>
      <c r="H8" s="57" t="s">
        <v>92</v>
      </c>
      <c r="I8" s="166" t="s">
        <v>77</v>
      </c>
      <c r="J8" s="167"/>
      <c r="K8" s="168"/>
      <c r="L8" s="67" t="s">
        <v>84</v>
      </c>
      <c r="M8" s="67" t="s">
        <v>85</v>
      </c>
      <c r="N8" s="155" t="s">
        <v>90</v>
      </c>
      <c r="O8" s="155"/>
      <c r="P8" s="156"/>
      <c r="Q8" s="85"/>
    </row>
    <row r="9" spans="1:17" ht="15" customHeight="1" x14ac:dyDescent="0.4">
      <c r="B9" s="136"/>
      <c r="C9" s="130"/>
      <c r="D9" s="130"/>
      <c r="E9" s="130"/>
      <c r="F9" s="130"/>
      <c r="G9" s="15">
        <v>1.1499999999999999</v>
      </c>
      <c r="H9" s="56" t="s">
        <v>62</v>
      </c>
      <c r="I9" s="169"/>
      <c r="J9" s="170"/>
      <c r="K9" s="171"/>
      <c r="L9" s="81" t="s">
        <v>72</v>
      </c>
      <c r="M9" s="66" t="s">
        <v>73</v>
      </c>
      <c r="N9" s="128" t="s">
        <v>74</v>
      </c>
      <c r="O9" s="128"/>
      <c r="P9" s="129"/>
      <c r="Q9" s="85"/>
    </row>
    <row r="10" spans="1:17" ht="15" customHeight="1" x14ac:dyDescent="0.4">
      <c r="B10" s="136"/>
      <c r="C10" s="130"/>
      <c r="D10" s="130"/>
      <c r="E10" s="130"/>
      <c r="F10" s="130"/>
      <c r="G10" s="15">
        <v>1.3</v>
      </c>
      <c r="H10" s="56" t="s">
        <v>63</v>
      </c>
      <c r="I10" s="203" t="s">
        <v>17</v>
      </c>
      <c r="J10" s="191"/>
      <c r="K10" s="192"/>
      <c r="L10" s="44" t="s">
        <v>17</v>
      </c>
      <c r="M10" s="71"/>
      <c r="N10" s="130" t="s">
        <v>64</v>
      </c>
      <c r="O10" s="130" t="s">
        <v>82</v>
      </c>
      <c r="P10" s="132" t="s">
        <v>83</v>
      </c>
      <c r="Q10" s="85"/>
    </row>
    <row r="11" spans="1:17" ht="15" customHeight="1" x14ac:dyDescent="0.4">
      <c r="B11" s="136"/>
      <c r="C11" s="130"/>
      <c r="D11" s="130"/>
      <c r="E11" s="130"/>
      <c r="F11" s="130"/>
      <c r="G11" s="15">
        <v>1.5</v>
      </c>
      <c r="H11" s="56" t="s">
        <v>9</v>
      </c>
      <c r="I11" s="203" t="s">
        <v>75</v>
      </c>
      <c r="J11" s="191"/>
      <c r="K11" s="192"/>
      <c r="L11" s="11" t="s">
        <v>75</v>
      </c>
      <c r="M11" s="71"/>
      <c r="N11" s="130"/>
      <c r="O11" s="130"/>
      <c r="P11" s="132"/>
      <c r="Q11" s="85"/>
    </row>
    <row r="12" spans="1:17" ht="15" customHeight="1" x14ac:dyDescent="0.4">
      <c r="B12" s="137"/>
      <c r="C12" s="131"/>
      <c r="D12" s="131"/>
      <c r="E12" s="131"/>
      <c r="F12" s="131"/>
      <c r="G12" s="28">
        <v>1.7</v>
      </c>
      <c r="H12" s="55" t="s">
        <v>11</v>
      </c>
      <c r="I12" s="204" t="s">
        <v>76</v>
      </c>
      <c r="J12" s="195"/>
      <c r="K12" s="196"/>
      <c r="L12" s="29" t="s">
        <v>76</v>
      </c>
      <c r="M12" s="72"/>
      <c r="N12" s="131"/>
      <c r="O12" s="131"/>
      <c r="P12" s="133"/>
      <c r="Q12" s="85"/>
    </row>
    <row r="13" spans="1:17" ht="13.5" customHeight="1" x14ac:dyDescent="0.4">
      <c r="A13" s="103">
        <v>1</v>
      </c>
      <c r="B13" s="16"/>
      <c r="C13" s="140"/>
      <c r="D13" s="140"/>
      <c r="E13" s="152"/>
      <c r="F13" s="152"/>
      <c r="G13" s="17"/>
      <c r="H13" s="63"/>
      <c r="I13" s="150"/>
      <c r="J13" s="151"/>
      <c r="K13" s="45" t="str">
        <f>_xlfn.XLOOKUP(H13,$H$40:$H$43,$J$40:$J$43,"")</f>
        <v/>
      </c>
      <c r="L13" s="73"/>
      <c r="M13" s="73"/>
      <c r="N13" s="73">
        <f>L13-M13</f>
        <v>0</v>
      </c>
      <c r="O13" s="73"/>
      <c r="P13" s="74">
        <f>N13-O13</f>
        <v>0</v>
      </c>
      <c r="Q13" s="86"/>
    </row>
    <row r="14" spans="1:17" ht="13.5" customHeight="1" x14ac:dyDescent="0.4">
      <c r="A14" s="103">
        <v>2</v>
      </c>
      <c r="B14" s="22"/>
      <c r="C14" s="141"/>
      <c r="D14" s="141"/>
      <c r="E14" s="139"/>
      <c r="F14" s="139"/>
      <c r="G14" s="205"/>
      <c r="H14" s="206"/>
      <c r="I14" s="142"/>
      <c r="J14" s="143"/>
      <c r="K14" s="46" t="str">
        <f t="shared" ref="K14:K34" si="0">_xlfn.XLOOKUP(H14,$H$40:$H$43,$J$40:$J$43,"")</f>
        <v/>
      </c>
      <c r="L14" s="75"/>
      <c r="M14" s="75"/>
      <c r="N14" s="78">
        <f t="shared" ref="N14:N34" si="1">L14-M14</f>
        <v>0</v>
      </c>
      <c r="O14" s="75"/>
      <c r="P14" s="79">
        <f t="shared" ref="P14:P34" si="2">N14-O14</f>
        <v>0</v>
      </c>
      <c r="Q14" s="86"/>
    </row>
    <row r="15" spans="1:17" ht="13.5" customHeight="1" x14ac:dyDescent="0.4">
      <c r="A15" s="103">
        <v>3</v>
      </c>
      <c r="B15" s="22"/>
      <c r="C15" s="141"/>
      <c r="D15" s="141"/>
      <c r="E15" s="139"/>
      <c r="F15" s="139"/>
      <c r="G15" s="205"/>
      <c r="H15" s="206"/>
      <c r="I15" s="142"/>
      <c r="J15" s="143"/>
      <c r="K15" s="46" t="str">
        <f t="shared" si="0"/>
        <v/>
      </c>
      <c r="L15" s="75"/>
      <c r="M15" s="75"/>
      <c r="N15" s="78">
        <f t="shared" si="1"/>
        <v>0</v>
      </c>
      <c r="O15" s="75"/>
      <c r="P15" s="79">
        <f t="shared" si="2"/>
        <v>0</v>
      </c>
      <c r="Q15" s="86"/>
    </row>
    <row r="16" spans="1:17" ht="13.5" customHeight="1" x14ac:dyDescent="0.4">
      <c r="A16" s="103">
        <v>4</v>
      </c>
      <c r="B16" s="22"/>
      <c r="C16" s="141"/>
      <c r="D16" s="141"/>
      <c r="E16" s="139"/>
      <c r="F16" s="139"/>
      <c r="G16" s="205"/>
      <c r="H16" s="206"/>
      <c r="I16" s="142"/>
      <c r="J16" s="143"/>
      <c r="K16" s="46" t="str">
        <f t="shared" si="0"/>
        <v/>
      </c>
      <c r="L16" s="75"/>
      <c r="M16" s="75"/>
      <c r="N16" s="78">
        <f t="shared" si="1"/>
        <v>0</v>
      </c>
      <c r="O16" s="75"/>
      <c r="P16" s="79">
        <f t="shared" si="2"/>
        <v>0</v>
      </c>
      <c r="Q16" s="86"/>
    </row>
    <row r="17" spans="1:17" ht="13.5" customHeight="1" x14ac:dyDescent="0.4">
      <c r="A17" s="103">
        <v>5</v>
      </c>
      <c r="B17" s="22"/>
      <c r="C17" s="141"/>
      <c r="D17" s="141"/>
      <c r="E17" s="139"/>
      <c r="F17" s="139"/>
      <c r="G17" s="205"/>
      <c r="H17" s="206"/>
      <c r="I17" s="142"/>
      <c r="J17" s="143"/>
      <c r="K17" s="46" t="str">
        <f t="shared" si="0"/>
        <v/>
      </c>
      <c r="L17" s="75"/>
      <c r="M17" s="75"/>
      <c r="N17" s="78">
        <f t="shared" si="1"/>
        <v>0</v>
      </c>
      <c r="O17" s="75"/>
      <c r="P17" s="79">
        <f t="shared" si="2"/>
        <v>0</v>
      </c>
      <c r="Q17" s="86"/>
    </row>
    <row r="18" spans="1:17" ht="13.5" customHeight="1" x14ac:dyDescent="0.4">
      <c r="A18" s="103">
        <v>6</v>
      </c>
      <c r="B18" s="22"/>
      <c r="C18" s="141"/>
      <c r="D18" s="141"/>
      <c r="E18" s="139"/>
      <c r="F18" s="139"/>
      <c r="G18" s="205"/>
      <c r="H18" s="206"/>
      <c r="I18" s="142"/>
      <c r="J18" s="143"/>
      <c r="K18" s="46" t="str">
        <f t="shared" si="0"/>
        <v/>
      </c>
      <c r="L18" s="75"/>
      <c r="M18" s="75"/>
      <c r="N18" s="78">
        <f t="shared" si="1"/>
        <v>0</v>
      </c>
      <c r="O18" s="75"/>
      <c r="P18" s="79">
        <f t="shared" si="2"/>
        <v>0</v>
      </c>
      <c r="Q18" s="86"/>
    </row>
    <row r="19" spans="1:17" ht="13.5" customHeight="1" x14ac:dyDescent="0.4">
      <c r="A19" s="103">
        <v>7</v>
      </c>
      <c r="B19" s="22"/>
      <c r="C19" s="141"/>
      <c r="D19" s="141"/>
      <c r="E19" s="139"/>
      <c r="F19" s="139"/>
      <c r="G19" s="205"/>
      <c r="H19" s="206"/>
      <c r="I19" s="142"/>
      <c r="J19" s="143"/>
      <c r="K19" s="46" t="str">
        <f t="shared" si="0"/>
        <v/>
      </c>
      <c r="L19" s="75"/>
      <c r="M19" s="75"/>
      <c r="N19" s="78">
        <f t="shared" si="1"/>
        <v>0</v>
      </c>
      <c r="O19" s="75"/>
      <c r="P19" s="79">
        <f t="shared" si="2"/>
        <v>0</v>
      </c>
      <c r="Q19" s="86"/>
    </row>
    <row r="20" spans="1:17" ht="13.5" customHeight="1" x14ac:dyDescent="0.4">
      <c r="A20" s="103">
        <v>8</v>
      </c>
      <c r="B20" s="22"/>
      <c r="C20" s="141"/>
      <c r="D20" s="141"/>
      <c r="E20" s="139"/>
      <c r="F20" s="139"/>
      <c r="G20" s="205"/>
      <c r="H20" s="206"/>
      <c r="I20" s="142"/>
      <c r="J20" s="143"/>
      <c r="K20" s="46" t="str">
        <f t="shared" si="0"/>
        <v/>
      </c>
      <c r="L20" s="75"/>
      <c r="M20" s="75"/>
      <c r="N20" s="78">
        <f t="shared" si="1"/>
        <v>0</v>
      </c>
      <c r="O20" s="75"/>
      <c r="P20" s="79">
        <f t="shared" si="2"/>
        <v>0</v>
      </c>
      <c r="Q20" s="86"/>
    </row>
    <row r="21" spans="1:17" ht="13.5" customHeight="1" x14ac:dyDescent="0.4">
      <c r="A21" s="103">
        <v>9</v>
      </c>
      <c r="B21" s="22"/>
      <c r="C21" s="141"/>
      <c r="D21" s="141"/>
      <c r="E21" s="139"/>
      <c r="F21" s="139"/>
      <c r="G21" s="205"/>
      <c r="H21" s="206"/>
      <c r="I21" s="142"/>
      <c r="J21" s="143"/>
      <c r="K21" s="46" t="str">
        <f t="shared" si="0"/>
        <v/>
      </c>
      <c r="L21" s="75"/>
      <c r="M21" s="75"/>
      <c r="N21" s="78">
        <f t="shared" si="1"/>
        <v>0</v>
      </c>
      <c r="O21" s="75"/>
      <c r="P21" s="79">
        <f t="shared" si="2"/>
        <v>0</v>
      </c>
      <c r="Q21" s="86"/>
    </row>
    <row r="22" spans="1:17" ht="13.5" customHeight="1" x14ac:dyDescent="0.4">
      <c r="A22" s="103">
        <v>10</v>
      </c>
      <c r="B22" s="22"/>
      <c r="C22" s="141"/>
      <c r="D22" s="141"/>
      <c r="E22" s="139"/>
      <c r="F22" s="139"/>
      <c r="G22" s="205"/>
      <c r="H22" s="206"/>
      <c r="I22" s="142"/>
      <c r="J22" s="143"/>
      <c r="K22" s="46" t="str">
        <f t="shared" si="0"/>
        <v/>
      </c>
      <c r="L22" s="75"/>
      <c r="M22" s="75"/>
      <c r="N22" s="78">
        <f t="shared" si="1"/>
        <v>0</v>
      </c>
      <c r="O22" s="75"/>
      <c r="P22" s="79">
        <f t="shared" si="2"/>
        <v>0</v>
      </c>
      <c r="Q22" s="86"/>
    </row>
    <row r="23" spans="1:17" ht="13.5" customHeight="1" x14ac:dyDescent="0.4">
      <c r="A23" s="103">
        <v>11</v>
      </c>
      <c r="B23" s="22"/>
      <c r="C23" s="141"/>
      <c r="D23" s="141"/>
      <c r="E23" s="139"/>
      <c r="F23" s="139"/>
      <c r="G23" s="205"/>
      <c r="H23" s="206"/>
      <c r="I23" s="142"/>
      <c r="J23" s="143"/>
      <c r="K23" s="46" t="str">
        <f t="shared" si="0"/>
        <v/>
      </c>
      <c r="L23" s="75"/>
      <c r="M23" s="75"/>
      <c r="N23" s="78">
        <f t="shared" si="1"/>
        <v>0</v>
      </c>
      <c r="O23" s="75"/>
      <c r="P23" s="79">
        <f t="shared" si="2"/>
        <v>0</v>
      </c>
      <c r="Q23" s="86"/>
    </row>
    <row r="24" spans="1:17" ht="13.5" customHeight="1" x14ac:dyDescent="0.4">
      <c r="A24" s="103">
        <v>12</v>
      </c>
      <c r="B24" s="22"/>
      <c r="C24" s="141"/>
      <c r="D24" s="141"/>
      <c r="E24" s="139"/>
      <c r="F24" s="139"/>
      <c r="G24" s="205"/>
      <c r="H24" s="206"/>
      <c r="I24" s="142"/>
      <c r="J24" s="143"/>
      <c r="K24" s="46" t="str">
        <f t="shared" si="0"/>
        <v/>
      </c>
      <c r="L24" s="75"/>
      <c r="M24" s="75"/>
      <c r="N24" s="78">
        <f t="shared" si="1"/>
        <v>0</v>
      </c>
      <c r="O24" s="75"/>
      <c r="P24" s="79">
        <f t="shared" si="2"/>
        <v>0</v>
      </c>
      <c r="Q24" s="86"/>
    </row>
    <row r="25" spans="1:17" ht="13.5" customHeight="1" x14ac:dyDescent="0.4">
      <c r="A25" s="103">
        <v>13</v>
      </c>
      <c r="B25" s="22"/>
      <c r="C25" s="141"/>
      <c r="D25" s="141"/>
      <c r="E25" s="139"/>
      <c r="F25" s="139"/>
      <c r="G25" s="205"/>
      <c r="H25" s="206"/>
      <c r="I25" s="142"/>
      <c r="J25" s="143"/>
      <c r="K25" s="46" t="str">
        <f t="shared" si="0"/>
        <v/>
      </c>
      <c r="L25" s="75"/>
      <c r="M25" s="75"/>
      <c r="N25" s="78">
        <f t="shared" si="1"/>
        <v>0</v>
      </c>
      <c r="O25" s="75"/>
      <c r="P25" s="79">
        <f t="shared" si="2"/>
        <v>0</v>
      </c>
      <c r="Q25" s="86"/>
    </row>
    <row r="26" spans="1:17" ht="13.5" customHeight="1" x14ac:dyDescent="0.4">
      <c r="A26" s="103">
        <v>14</v>
      </c>
      <c r="B26" s="22"/>
      <c r="C26" s="141"/>
      <c r="D26" s="141"/>
      <c r="E26" s="139"/>
      <c r="F26" s="139"/>
      <c r="G26" s="205"/>
      <c r="H26" s="206"/>
      <c r="I26" s="142"/>
      <c r="J26" s="143"/>
      <c r="K26" s="46" t="str">
        <f t="shared" si="0"/>
        <v/>
      </c>
      <c r="L26" s="75"/>
      <c r="M26" s="75"/>
      <c r="N26" s="78">
        <f t="shared" si="1"/>
        <v>0</v>
      </c>
      <c r="O26" s="75"/>
      <c r="P26" s="79">
        <f t="shared" si="2"/>
        <v>0</v>
      </c>
      <c r="Q26" s="86"/>
    </row>
    <row r="27" spans="1:17" ht="13.5" customHeight="1" x14ac:dyDescent="0.4">
      <c r="A27" s="103">
        <v>15</v>
      </c>
      <c r="B27" s="22"/>
      <c r="C27" s="141"/>
      <c r="D27" s="141"/>
      <c r="E27" s="139"/>
      <c r="F27" s="139"/>
      <c r="G27" s="205"/>
      <c r="H27" s="206"/>
      <c r="I27" s="142"/>
      <c r="J27" s="143"/>
      <c r="K27" s="46" t="str">
        <f t="shared" si="0"/>
        <v/>
      </c>
      <c r="L27" s="75"/>
      <c r="M27" s="75"/>
      <c r="N27" s="78">
        <f t="shared" si="1"/>
        <v>0</v>
      </c>
      <c r="O27" s="75"/>
      <c r="P27" s="79">
        <f t="shared" si="2"/>
        <v>0</v>
      </c>
      <c r="Q27" s="86"/>
    </row>
    <row r="28" spans="1:17" ht="13.5" customHeight="1" x14ac:dyDescent="0.4">
      <c r="A28" s="103">
        <v>16</v>
      </c>
      <c r="B28" s="22"/>
      <c r="C28" s="141"/>
      <c r="D28" s="141"/>
      <c r="E28" s="139"/>
      <c r="F28" s="139"/>
      <c r="G28" s="205"/>
      <c r="H28" s="206"/>
      <c r="I28" s="142"/>
      <c r="J28" s="143"/>
      <c r="K28" s="46" t="str">
        <f t="shared" si="0"/>
        <v/>
      </c>
      <c r="L28" s="75"/>
      <c r="M28" s="75"/>
      <c r="N28" s="78">
        <f t="shared" si="1"/>
        <v>0</v>
      </c>
      <c r="O28" s="75"/>
      <c r="P28" s="79">
        <f t="shared" si="2"/>
        <v>0</v>
      </c>
      <c r="Q28" s="86"/>
    </row>
    <row r="29" spans="1:17" ht="13.5" customHeight="1" x14ac:dyDescent="0.4">
      <c r="A29" s="103">
        <v>17</v>
      </c>
      <c r="B29" s="22"/>
      <c r="C29" s="141"/>
      <c r="D29" s="141"/>
      <c r="E29" s="139"/>
      <c r="F29" s="139"/>
      <c r="G29" s="205"/>
      <c r="H29" s="206"/>
      <c r="I29" s="142"/>
      <c r="J29" s="143"/>
      <c r="K29" s="46" t="str">
        <f t="shared" si="0"/>
        <v/>
      </c>
      <c r="L29" s="75"/>
      <c r="M29" s="75"/>
      <c r="N29" s="78">
        <f t="shared" si="1"/>
        <v>0</v>
      </c>
      <c r="O29" s="75"/>
      <c r="P29" s="79">
        <f t="shared" si="2"/>
        <v>0</v>
      </c>
      <c r="Q29" s="86"/>
    </row>
    <row r="30" spans="1:17" ht="13.5" customHeight="1" x14ac:dyDescent="0.4">
      <c r="A30" s="103">
        <v>18</v>
      </c>
      <c r="B30" s="22"/>
      <c r="C30" s="141"/>
      <c r="D30" s="141"/>
      <c r="E30" s="139"/>
      <c r="F30" s="139"/>
      <c r="G30" s="205"/>
      <c r="H30" s="206"/>
      <c r="I30" s="142"/>
      <c r="J30" s="143"/>
      <c r="K30" s="46" t="str">
        <f t="shared" si="0"/>
        <v/>
      </c>
      <c r="L30" s="75"/>
      <c r="M30" s="75"/>
      <c r="N30" s="78">
        <f t="shared" si="1"/>
        <v>0</v>
      </c>
      <c r="O30" s="75"/>
      <c r="P30" s="79">
        <f t="shared" si="2"/>
        <v>0</v>
      </c>
      <c r="Q30" s="86"/>
    </row>
    <row r="31" spans="1:17" ht="13.5" customHeight="1" x14ac:dyDescent="0.4">
      <c r="A31" s="103">
        <v>19</v>
      </c>
      <c r="B31" s="22"/>
      <c r="C31" s="141"/>
      <c r="D31" s="141"/>
      <c r="E31" s="139"/>
      <c r="F31" s="139"/>
      <c r="G31" s="205"/>
      <c r="H31" s="206"/>
      <c r="I31" s="142"/>
      <c r="J31" s="143"/>
      <c r="K31" s="46" t="str">
        <f t="shared" si="0"/>
        <v/>
      </c>
      <c r="L31" s="75"/>
      <c r="M31" s="75"/>
      <c r="N31" s="78">
        <f t="shared" si="1"/>
        <v>0</v>
      </c>
      <c r="O31" s="75"/>
      <c r="P31" s="79">
        <f t="shared" si="2"/>
        <v>0</v>
      </c>
      <c r="Q31" s="86"/>
    </row>
    <row r="32" spans="1:17" ht="13.5" customHeight="1" x14ac:dyDescent="0.4">
      <c r="A32" s="103">
        <v>20</v>
      </c>
      <c r="B32" s="22"/>
      <c r="C32" s="141"/>
      <c r="D32" s="141"/>
      <c r="E32" s="139"/>
      <c r="F32" s="139"/>
      <c r="G32" s="205"/>
      <c r="H32" s="206"/>
      <c r="I32" s="142"/>
      <c r="J32" s="143"/>
      <c r="K32" s="46" t="str">
        <f t="shared" si="0"/>
        <v/>
      </c>
      <c r="L32" s="75"/>
      <c r="M32" s="75"/>
      <c r="N32" s="78">
        <f t="shared" si="1"/>
        <v>0</v>
      </c>
      <c r="O32" s="75"/>
      <c r="P32" s="79">
        <f t="shared" si="2"/>
        <v>0</v>
      </c>
      <c r="Q32" s="86"/>
    </row>
    <row r="33" spans="1:17" ht="13.5" customHeight="1" x14ac:dyDescent="0.4">
      <c r="A33" s="103">
        <v>21</v>
      </c>
      <c r="B33" s="22"/>
      <c r="C33" s="141"/>
      <c r="D33" s="141"/>
      <c r="E33" s="139"/>
      <c r="F33" s="139"/>
      <c r="G33" s="205"/>
      <c r="H33" s="206"/>
      <c r="I33" s="142"/>
      <c r="J33" s="143"/>
      <c r="K33" s="46" t="str">
        <f t="shared" si="0"/>
        <v/>
      </c>
      <c r="L33" s="75"/>
      <c r="M33" s="75"/>
      <c r="N33" s="78">
        <f t="shared" si="1"/>
        <v>0</v>
      </c>
      <c r="O33" s="75"/>
      <c r="P33" s="79">
        <f t="shared" si="2"/>
        <v>0</v>
      </c>
      <c r="Q33" s="86"/>
    </row>
    <row r="34" spans="1:17" ht="13.5" customHeight="1" x14ac:dyDescent="0.4">
      <c r="A34" s="103">
        <v>22</v>
      </c>
      <c r="B34" s="24"/>
      <c r="C34" s="138"/>
      <c r="D34" s="138"/>
      <c r="E34" s="154"/>
      <c r="F34" s="154"/>
      <c r="G34" s="205"/>
      <c r="H34" s="206"/>
      <c r="I34" s="157"/>
      <c r="J34" s="158"/>
      <c r="K34" s="47" t="str">
        <f t="shared" si="0"/>
        <v/>
      </c>
      <c r="L34" s="76"/>
      <c r="M34" s="76"/>
      <c r="N34" s="78">
        <f t="shared" si="1"/>
        <v>0</v>
      </c>
      <c r="O34" s="76"/>
      <c r="P34" s="79">
        <f t="shared" si="2"/>
        <v>0</v>
      </c>
      <c r="Q34" s="86"/>
    </row>
    <row r="35" spans="1:17" ht="48" customHeight="1" x14ac:dyDescent="0.4">
      <c r="B35" s="134"/>
      <c r="C35" s="135"/>
      <c r="D35" s="135"/>
      <c r="E35" s="135"/>
      <c r="F35" s="135"/>
      <c r="G35" s="18" t="s">
        <v>16</v>
      </c>
      <c r="H35" s="147" t="s">
        <v>103</v>
      </c>
      <c r="I35" s="148"/>
      <c r="J35" s="149"/>
      <c r="K35" s="135" t="s">
        <v>77</v>
      </c>
      <c r="L35" s="18" t="s">
        <v>84</v>
      </c>
      <c r="M35" s="18" t="s">
        <v>85</v>
      </c>
      <c r="N35" s="135" t="s">
        <v>90</v>
      </c>
      <c r="O35" s="135"/>
      <c r="P35" s="186"/>
      <c r="Q35" s="85"/>
    </row>
    <row r="36" spans="1:17" ht="21.75" customHeight="1" x14ac:dyDescent="0.4">
      <c r="B36" s="136"/>
      <c r="C36" s="130"/>
      <c r="D36" s="130"/>
      <c r="E36" s="130"/>
      <c r="F36" s="130"/>
      <c r="G36" s="15">
        <v>1.1499999999999999</v>
      </c>
      <c r="H36" s="144" t="s">
        <v>62</v>
      </c>
      <c r="I36" s="145"/>
      <c r="J36" s="146"/>
      <c r="K36" s="130"/>
      <c r="L36" s="112" t="s">
        <v>72</v>
      </c>
      <c r="M36" s="112" t="s">
        <v>73</v>
      </c>
      <c r="N36" s="130" t="s">
        <v>74</v>
      </c>
      <c r="O36" s="130"/>
      <c r="P36" s="132"/>
      <c r="Q36" s="85"/>
    </row>
    <row r="37" spans="1:17" ht="21.75" customHeight="1" x14ac:dyDescent="0.4">
      <c r="B37" s="136"/>
      <c r="C37" s="130"/>
      <c r="D37" s="130"/>
      <c r="E37" s="130"/>
      <c r="F37" s="130"/>
      <c r="G37" s="15">
        <v>1.3</v>
      </c>
      <c r="H37" s="144" t="s">
        <v>63</v>
      </c>
      <c r="I37" s="145"/>
      <c r="J37" s="146"/>
      <c r="K37" s="44" t="s">
        <v>17</v>
      </c>
      <c r="L37" s="44" t="s">
        <v>17</v>
      </c>
      <c r="M37" s="111"/>
      <c r="N37" s="130" t="s">
        <v>64</v>
      </c>
      <c r="O37" s="130" t="s">
        <v>82</v>
      </c>
      <c r="P37" s="132" t="s">
        <v>83</v>
      </c>
      <c r="Q37" s="85"/>
    </row>
    <row r="38" spans="1:17" ht="21.75" customHeight="1" x14ac:dyDescent="0.4">
      <c r="B38" s="136"/>
      <c r="C38" s="130"/>
      <c r="D38" s="130"/>
      <c r="E38" s="130"/>
      <c r="F38" s="130"/>
      <c r="G38" s="15">
        <v>1.5</v>
      </c>
      <c r="H38" s="144" t="s">
        <v>9</v>
      </c>
      <c r="I38" s="145"/>
      <c r="J38" s="146"/>
      <c r="K38" s="11" t="s">
        <v>75</v>
      </c>
      <c r="L38" s="11" t="s">
        <v>75</v>
      </c>
      <c r="M38" s="111"/>
      <c r="N38" s="130"/>
      <c r="O38" s="130"/>
      <c r="P38" s="132"/>
      <c r="Q38" s="85"/>
    </row>
    <row r="39" spans="1:17" ht="21.75" customHeight="1" x14ac:dyDescent="0.4">
      <c r="B39" s="137"/>
      <c r="C39" s="131"/>
      <c r="D39" s="131"/>
      <c r="E39" s="131"/>
      <c r="F39" s="131"/>
      <c r="G39" s="28">
        <v>1.7</v>
      </c>
      <c r="H39" s="160" t="s">
        <v>11</v>
      </c>
      <c r="I39" s="162"/>
      <c r="J39" s="163"/>
      <c r="K39" s="29" t="s">
        <v>76</v>
      </c>
      <c r="L39" s="29" t="s">
        <v>76</v>
      </c>
      <c r="M39" s="113"/>
      <c r="N39" s="131"/>
      <c r="O39" s="131"/>
      <c r="P39" s="133"/>
      <c r="Q39" s="85"/>
    </row>
    <row r="40" spans="1:17" ht="14.45" customHeight="1" x14ac:dyDescent="0.4">
      <c r="B40" s="134" t="s">
        <v>18</v>
      </c>
      <c r="C40" s="135"/>
      <c r="D40" s="135"/>
      <c r="E40" s="135"/>
      <c r="F40" s="135"/>
      <c r="G40" s="161">
        <v>1.1499999999999999</v>
      </c>
      <c r="H40" s="17" t="s">
        <v>7</v>
      </c>
      <c r="I40" s="104">
        <v>15</v>
      </c>
      <c r="J40" s="48" t="s">
        <v>80</v>
      </c>
      <c r="K40" s="59">
        <f>SUMIFS($I$13:$I$34,$G$13:$G$34,$G$9,$H$13:$H$34,H9)</f>
        <v>0</v>
      </c>
      <c r="L40" s="35">
        <f>SUMIFS($L$13:$L$34,$G$13:$G$34,G9,$H$13:$H$34,H9)</f>
        <v>0</v>
      </c>
      <c r="M40" s="35">
        <f>SUMIFS($M$13:$M$34,$G$13:$G$34,$G$9,$H$13:$H$34,$H$9)</f>
        <v>0</v>
      </c>
      <c r="N40" s="35">
        <f>SUMIFS($N$13:$N$34,$G$13:$G$34,$G$9,$H$13:$H$34,$H$9)</f>
        <v>0</v>
      </c>
      <c r="O40" s="35">
        <f>SUMIFS($O$13:$O$34,$G$13:$G$34,$G$9,$H$13:$H$34,$H$9)</f>
        <v>0</v>
      </c>
      <c r="P40" s="37">
        <f>SUMIFS($P$13:$P$34,$G$13:$G$34,$G$9,$H$13:$H$34,$H$9)</f>
        <v>0</v>
      </c>
      <c r="Q40" s="87"/>
    </row>
    <row r="41" spans="1:17" ht="14.45" customHeight="1" x14ac:dyDescent="0.4">
      <c r="B41" s="136"/>
      <c r="C41" s="130"/>
      <c r="D41" s="130"/>
      <c r="E41" s="130"/>
      <c r="F41" s="130"/>
      <c r="G41" s="153"/>
      <c r="H41" s="15" t="s">
        <v>8</v>
      </c>
      <c r="I41" s="105">
        <v>15.9</v>
      </c>
      <c r="J41" s="49" t="s">
        <v>80</v>
      </c>
      <c r="K41" s="58">
        <f t="shared" ref="K41:K43" si="3">SUMIFS($I$13:$I$34,$G$13:$G$34,$G$9,$H$13:$H$34,H10)</f>
        <v>0</v>
      </c>
      <c r="L41" s="36">
        <f>SUMIFS($L$13:$L$34,$G$13:$G$34,G9,$H$13:$H$34,H10)</f>
        <v>0</v>
      </c>
      <c r="M41" s="36">
        <f>SUMIFS($M$13:$M$34,$G$13:$G$34,$G$9,$H$13:$H$34,$H$10)</f>
        <v>0</v>
      </c>
      <c r="N41" s="36">
        <f>SUMIFS($N$13:$N$34,$G$13:$G$34,$G$9,$H$13:$H$34,$H$10)</f>
        <v>0</v>
      </c>
      <c r="O41" s="36">
        <f>SUMIFS($O$13:$O$34,$G$13:$G$34,$G$9,$H$13:$H$34,$H$10)</f>
        <v>0</v>
      </c>
      <c r="P41" s="38">
        <f>SUMIFS($P$13:$P$34,$G$13:$G$34,$G$9,$H$13:$H$34,$H$10)</f>
        <v>0</v>
      </c>
      <c r="Q41" s="87"/>
    </row>
    <row r="42" spans="1:17" ht="14.45" customHeight="1" x14ac:dyDescent="0.4">
      <c r="B42" s="136"/>
      <c r="C42" s="130"/>
      <c r="D42" s="130"/>
      <c r="E42" s="130"/>
      <c r="F42" s="130"/>
      <c r="G42" s="153"/>
      <c r="H42" s="15" t="s">
        <v>9</v>
      </c>
      <c r="I42" s="105">
        <v>19.7</v>
      </c>
      <c r="J42" s="49" t="s">
        <v>10</v>
      </c>
      <c r="K42" s="36">
        <f t="shared" si="3"/>
        <v>0</v>
      </c>
      <c r="L42" s="41">
        <f>SUMIFS($L$13:$L$34,$G$13:$G$34,G9,$H$13:$H$34,H11)</f>
        <v>0</v>
      </c>
      <c r="M42" s="41">
        <f>SUMIFS($M$13:$M$34,$G$13:$G$34,$G$9,$H$13:$H$34,$H$11)</f>
        <v>0</v>
      </c>
      <c r="N42" s="41">
        <f>SUMIFS($N$13:$N$34,$G$13:$G$34,$G$9,$H$13:$H$34,$H$11)</f>
        <v>0</v>
      </c>
      <c r="O42" s="41">
        <f>SUMIFS($O$13:$O$34,$G$13:$G$34,$G$9,$H$13:$H$34,$H$11)</f>
        <v>0</v>
      </c>
      <c r="P42" s="40">
        <f>SUMIFS($P$13:$P$34,$G$13:$G$34,$G$9,$H$13:$H$34,$H$11)</f>
        <v>0</v>
      </c>
      <c r="Q42" s="87"/>
    </row>
    <row r="43" spans="1:17" ht="14.45" customHeight="1" x14ac:dyDescent="0.4">
      <c r="B43" s="136"/>
      <c r="C43" s="130"/>
      <c r="D43" s="130"/>
      <c r="E43" s="130"/>
      <c r="F43" s="130"/>
      <c r="G43" s="153"/>
      <c r="H43" s="15" t="s">
        <v>11</v>
      </c>
      <c r="I43" s="105">
        <v>12.1</v>
      </c>
      <c r="J43" s="49" t="s">
        <v>12</v>
      </c>
      <c r="K43" s="36">
        <f t="shared" si="3"/>
        <v>0</v>
      </c>
      <c r="L43" s="41">
        <f>SUMIFS($L$13:$L$34,$G$13:$G$34,G9,$H$13:$H$34,H12)</f>
        <v>0</v>
      </c>
      <c r="M43" s="41">
        <f>SUMIFS($M$13:$M$34,$G$13:$G$34,$G$9,$I$13:$I$34,$H$12)</f>
        <v>0</v>
      </c>
      <c r="N43" s="41">
        <f>SUMIFS($N$13:$N$34,$G$13:$G$34,$G$9,$H$13:$H$34,$H$12)</f>
        <v>0</v>
      </c>
      <c r="O43" s="41">
        <f>SUMIFS($O$13:$O$34,$G$13:$G$34,$G$9,$H$13:$H$34,$H$12)</f>
        <v>0</v>
      </c>
      <c r="P43" s="40">
        <f>SUMIFS($P$13:$P$34,$G$13:$G$34,$G$9,$H$13:$H$34,$H$12)</f>
        <v>0</v>
      </c>
      <c r="Q43" s="87"/>
    </row>
    <row r="44" spans="1:17" ht="14.45" customHeight="1" x14ac:dyDescent="0.4">
      <c r="B44" s="136"/>
      <c r="C44" s="130"/>
      <c r="D44" s="130"/>
      <c r="E44" s="130"/>
      <c r="F44" s="130"/>
      <c r="G44" s="153">
        <v>1.3</v>
      </c>
      <c r="H44" s="15" t="s">
        <v>7</v>
      </c>
      <c r="I44" s="105">
        <v>30.1</v>
      </c>
      <c r="J44" s="49" t="s">
        <v>80</v>
      </c>
      <c r="K44" s="36">
        <f>SUMIFS($I$13:$I$34,$G$13:$G$34,$G$10,$H$13:$H$34,H9)</f>
        <v>0</v>
      </c>
      <c r="L44" s="36">
        <f>SUMIFS($L$13:$L$34,$G$13:$G$34,G10,$H$13:$H$34,H9)</f>
        <v>0</v>
      </c>
      <c r="M44" s="36">
        <f>SUMIFS($M$13:$M$34,$G$13:$G$34,$G$10,$H$13:$H$34,$H$9)</f>
        <v>0</v>
      </c>
      <c r="N44" s="36">
        <f>SUMIFS($N$13:$N$34,$G$13:$G$34,$G$10,$H$13:$H$34,$H$9)</f>
        <v>0</v>
      </c>
      <c r="O44" s="36">
        <f>SUMIFS($O$13:$O$34,$G$13:$G$34,$G$10,$H$13:$H$34,$H$9)</f>
        <v>0</v>
      </c>
      <c r="P44" s="38">
        <f>SUMIFS($P$13:$P$34,$G$13:$G$34,$G$10,$H$13:$H$34,$H$9)</f>
        <v>0</v>
      </c>
      <c r="Q44" s="87"/>
    </row>
    <row r="45" spans="1:17" ht="14.45" customHeight="1" x14ac:dyDescent="0.4">
      <c r="B45" s="136"/>
      <c r="C45" s="130"/>
      <c r="D45" s="130"/>
      <c r="E45" s="130"/>
      <c r="F45" s="130"/>
      <c r="G45" s="153"/>
      <c r="H45" s="15" t="s">
        <v>8</v>
      </c>
      <c r="I45" s="105">
        <v>31.9</v>
      </c>
      <c r="J45" s="49" t="s">
        <v>80</v>
      </c>
      <c r="K45" s="36">
        <f t="shared" ref="K45:K47" si="4">SUMIFS($I$13:$I$34,$G$13:$G$34,$G$10,$H$13:$H$34,H10)</f>
        <v>0</v>
      </c>
      <c r="L45" s="36">
        <f>SUMIFS($L$13:$L$34,$G$13:$G$34,G10,$H$13:$H$34,H10)</f>
        <v>0</v>
      </c>
      <c r="M45" s="36">
        <f>SUMIFS($M$13:$M$34,$G$13:$G$34,$G$10,$H$13:$H$34,$H$10)</f>
        <v>0</v>
      </c>
      <c r="N45" s="36">
        <f>SUMIFS($N$13:$N$34,$G$13:$G$34,$G$10,$H$13:$H$34,$H$10)</f>
        <v>0</v>
      </c>
      <c r="O45" s="36">
        <f>SUMIFS($O$13:$O$34,$G$13:$G$34,$G$10,$H$13:$H$34,$H$10)</f>
        <v>0</v>
      </c>
      <c r="P45" s="38">
        <f>SUMIFS($P$13:$P$34,$G$13:$G$34,$G$10,$H$13:$H$34,$H$10)</f>
        <v>0</v>
      </c>
      <c r="Q45" s="87"/>
    </row>
    <row r="46" spans="1:17" ht="14.45" customHeight="1" x14ac:dyDescent="0.4">
      <c r="B46" s="136"/>
      <c r="C46" s="130"/>
      <c r="D46" s="130"/>
      <c r="E46" s="130"/>
      <c r="F46" s="130"/>
      <c r="G46" s="153"/>
      <c r="H46" s="15" t="s">
        <v>9</v>
      </c>
      <c r="I46" s="105">
        <v>39.299999999999997</v>
      </c>
      <c r="J46" s="49" t="s">
        <v>10</v>
      </c>
      <c r="K46" s="36">
        <f t="shared" si="4"/>
        <v>0</v>
      </c>
      <c r="L46" s="42">
        <f>SUMIFS($L$13:$L$34,$G$13:$G$34,G10,$H$13:$H$34,H11)</f>
        <v>0</v>
      </c>
      <c r="M46" s="42">
        <f>SUMIFS($M$13:$M$34,$G$13:$G$34,$G$10,$H$13:$H$34,$H$11)</f>
        <v>0</v>
      </c>
      <c r="N46" s="42">
        <f>SUMIFS($N$13:$N$34,$G$13:$G$34,$G$10,$H$13:$H$34,$H$11)</f>
        <v>0</v>
      </c>
      <c r="O46" s="42">
        <f>SUMIFS($O$13:$O$34,$G$13:$G$34,$G$10,$H$13:$H$34,$H$11)</f>
        <v>0</v>
      </c>
      <c r="P46" s="43">
        <f>SUMIFS($P$13:$P$34,$G$13:$G$34,$G$10,$H$13:$H$34,$H$12)</f>
        <v>0</v>
      </c>
      <c r="Q46" s="88"/>
    </row>
    <row r="47" spans="1:17" ht="14.45" customHeight="1" x14ac:dyDescent="0.4">
      <c r="B47" s="136"/>
      <c r="C47" s="130"/>
      <c r="D47" s="130"/>
      <c r="E47" s="130"/>
      <c r="F47" s="130"/>
      <c r="G47" s="153"/>
      <c r="H47" s="15" t="s">
        <v>11</v>
      </c>
      <c r="I47" s="105">
        <v>24.2</v>
      </c>
      <c r="J47" s="49" t="s">
        <v>12</v>
      </c>
      <c r="K47" s="36">
        <f t="shared" si="4"/>
        <v>0</v>
      </c>
      <c r="L47" s="42">
        <f>SUMIFS($L$13:$L$34,$G$13:$G$34,G10,$H$13:$H$34,H12)</f>
        <v>0</v>
      </c>
      <c r="M47" s="42">
        <f>SUMIFS($M$13:$M$34,$G$13:$G$34,$G$10,$H$13:$H$34,$H$12)</f>
        <v>0</v>
      </c>
      <c r="N47" s="42">
        <f>SUMIFS($N$13:$N$34,$G$13:$G$34,$G$10,$H$13:$H$34,$H$12)</f>
        <v>0</v>
      </c>
      <c r="O47" s="42">
        <f>SUMIFS($O$13:$O$34,$G$13:$G$34,$G$10,$H$13:$H$34,$H$12)</f>
        <v>0</v>
      </c>
      <c r="P47" s="43">
        <f>SUMIFS($P$13:$P$34,$G$13:$G$34,$G$10,$H$13:$H$34,$H$12)</f>
        <v>0</v>
      </c>
      <c r="Q47" s="88"/>
    </row>
    <row r="48" spans="1:17" ht="14.45" customHeight="1" x14ac:dyDescent="0.4">
      <c r="B48" s="136"/>
      <c r="C48" s="130"/>
      <c r="D48" s="130"/>
      <c r="E48" s="130"/>
      <c r="F48" s="130"/>
      <c r="G48" s="153">
        <v>1.5</v>
      </c>
      <c r="H48" s="15" t="s">
        <v>7</v>
      </c>
      <c r="I48" s="105">
        <v>50.1</v>
      </c>
      <c r="J48" s="49" t="s">
        <v>80</v>
      </c>
      <c r="K48" s="36">
        <f>SUMIFS($I$13:$I$34,$G$13:$G$34,$G$11,$H$13:$H$34,H9)</f>
        <v>0</v>
      </c>
      <c r="L48" s="36">
        <f>SUMIFS($L$13:$L$34,$G$13:$G$34,G11,$H$13:$H$34,H9)</f>
        <v>0</v>
      </c>
      <c r="M48" s="36">
        <f>SUMIFS($M$13:$M$34,$G$13:$G$34,$G$11,$K$13:$K$34,$H$9)</f>
        <v>0</v>
      </c>
      <c r="N48" s="36">
        <f>SUMIFS($N$13:$N$34,$G$13:$G$34,$G$11,$H$13:$H$34,$H$9)</f>
        <v>0</v>
      </c>
      <c r="O48" s="36">
        <f>SUMIFS($O$13:$O$34,$G$13:$G$34,$G$11,$H$13:$H$34,$H$9)</f>
        <v>0</v>
      </c>
      <c r="P48" s="38">
        <f>SUMIFS($P$13:$P$34,$G$13:$G$34,$G$11,$H$13:$H$34,$H$9)</f>
        <v>0</v>
      </c>
      <c r="Q48" s="87"/>
    </row>
    <row r="49" spans="2:17" ht="14.45" customHeight="1" x14ac:dyDescent="0.4">
      <c r="B49" s="136"/>
      <c r="C49" s="130"/>
      <c r="D49" s="130"/>
      <c r="E49" s="130"/>
      <c r="F49" s="130"/>
      <c r="G49" s="153"/>
      <c r="H49" s="15" t="s">
        <v>8</v>
      </c>
      <c r="I49" s="105">
        <v>53.1</v>
      </c>
      <c r="J49" s="49" t="s">
        <v>80</v>
      </c>
      <c r="K49" s="36">
        <f t="shared" ref="K49:K51" si="5">SUMIFS($I$13:$I$34,$G$13:$G$34,$G$11,$H$13:$H$34,H10)</f>
        <v>0</v>
      </c>
      <c r="L49" s="36">
        <f>SUMIFS($L$13:$L$34,$G$13:$G$34,G11,$H$13:$H$34,H10)</f>
        <v>0</v>
      </c>
      <c r="M49" s="36">
        <f>SUMIFS($M$13:$M$34,$G$13:$G$34,$G$11,$H$13:$H$34,$H$10)</f>
        <v>0</v>
      </c>
      <c r="N49" s="36">
        <f>SUMIFS($N$13:$N$34,$G$13:$G$34,$G$11,$H$13:$H$34,$H$10)</f>
        <v>0</v>
      </c>
      <c r="O49" s="36">
        <f>SUMIFS($O$13:$O$34,$G$13:$G$34,$G$11,$H$13:$H$34,$H$10)</f>
        <v>0</v>
      </c>
      <c r="P49" s="38">
        <f>SUMIFS($P$13:$P$34,$G$13:$G$34,$G$11,$H$13:$H$34,$H$10)</f>
        <v>0</v>
      </c>
      <c r="Q49" s="87"/>
    </row>
    <row r="50" spans="2:17" ht="14.45" customHeight="1" x14ac:dyDescent="0.4">
      <c r="B50" s="136"/>
      <c r="C50" s="130"/>
      <c r="D50" s="130"/>
      <c r="E50" s="130"/>
      <c r="F50" s="130"/>
      <c r="G50" s="153"/>
      <c r="H50" s="15" t="s">
        <v>9</v>
      </c>
      <c r="I50" s="105">
        <v>65.599999999999994</v>
      </c>
      <c r="J50" s="49" t="s">
        <v>10</v>
      </c>
      <c r="K50" s="36">
        <f t="shared" si="5"/>
        <v>0</v>
      </c>
      <c r="L50" s="41">
        <f>SUMIFS($L$13:$L$34,$G$13:$G$34,G11,$H$13:$H$34,H11)</f>
        <v>0</v>
      </c>
      <c r="M50" s="41">
        <f>SUMIFS($M$13:$M$34,$G$13:$G$34,$G$11,$H$13:$H$34,$H$11)</f>
        <v>0</v>
      </c>
      <c r="N50" s="41">
        <f>SUMIFS($N$13:$N$34,$G$13:$G$34,$G$11,$H$13:$H$34,$H$11)</f>
        <v>0</v>
      </c>
      <c r="O50" s="41">
        <f>SUMIFS($O$13:$O$34,$G$13:$G$34,$G$11,$H$13:$H$34,$H$11)</f>
        <v>0</v>
      </c>
      <c r="P50" s="38">
        <f>SUMIFS($P$13:$P$34,$G$13:$G$34,$G$11,$H$13:$H$34,$H$11)</f>
        <v>0</v>
      </c>
      <c r="Q50" s="87"/>
    </row>
    <row r="51" spans="2:17" ht="14.45" customHeight="1" x14ac:dyDescent="0.4">
      <c r="B51" s="136"/>
      <c r="C51" s="130"/>
      <c r="D51" s="130"/>
      <c r="E51" s="130"/>
      <c r="F51" s="130"/>
      <c r="G51" s="153"/>
      <c r="H51" s="15" t="s">
        <v>11</v>
      </c>
      <c r="I51" s="105">
        <v>40.299999999999997</v>
      </c>
      <c r="J51" s="49" t="s">
        <v>12</v>
      </c>
      <c r="K51" s="36">
        <f t="shared" si="5"/>
        <v>0</v>
      </c>
      <c r="L51" s="41">
        <f>SUMIFS($L$13:$L$34,$G$13:$G$34,G11,$H$13:$H$34,H12)</f>
        <v>0</v>
      </c>
      <c r="M51" s="41">
        <f>SUMIFS($M$13:$M$34,$G$13:$G$34,$G$11,$H$13:$H$34,$H$12)</f>
        <v>0</v>
      </c>
      <c r="N51" s="41">
        <f>SUMIFS($N$13:$N$34,$G$13:$G$34,$G$11,$H$13:$H$34,$H$12)</f>
        <v>0</v>
      </c>
      <c r="O51" s="41">
        <f>SUMIFS($O$13:$O$34,$G$13:$G$34,$G$11,$H$13:$H$34,$H$12)</f>
        <v>0</v>
      </c>
      <c r="P51" s="40">
        <f>SUMIFS($P$13:$P$34,$G$13:$G$34,$G$11,$H$13:$H$34,$H$12)</f>
        <v>0</v>
      </c>
      <c r="Q51" s="87"/>
    </row>
    <row r="52" spans="2:17" ht="14.45" customHeight="1" x14ac:dyDescent="0.4">
      <c r="B52" s="136"/>
      <c r="C52" s="130"/>
      <c r="D52" s="130"/>
      <c r="E52" s="130"/>
      <c r="F52" s="130"/>
      <c r="G52" s="153">
        <v>1.7</v>
      </c>
      <c r="H52" s="15" t="s">
        <v>7</v>
      </c>
      <c r="I52" s="105">
        <v>70.099999999999994</v>
      </c>
      <c r="J52" s="49" t="s">
        <v>80</v>
      </c>
      <c r="K52" s="36">
        <f>SUMIFS($I$13:$I$34,$G$13:$G$34,$G$12,$H$13:$H$34,H9)</f>
        <v>0</v>
      </c>
      <c r="L52" s="36">
        <f>SUMIFS($L$13:$L$34,$G$13:$G$34,G12,$H$13:$H$34,H9)</f>
        <v>0</v>
      </c>
      <c r="M52" s="36">
        <f>SUMIFS($M$13:$M$34,$G$13:$G$34,$G$12,$H$13:$H$34,$H$9)</f>
        <v>0</v>
      </c>
      <c r="N52" s="36">
        <f>SUMIFS($N$13:$N$34,$G$13:$G$34,$G$12,$H$13:$H$34,$H$9)</f>
        <v>0</v>
      </c>
      <c r="O52" s="36">
        <f>SUMIFS($O$13:$O$34,$G$13:$G$34,$G$12,$H$13:$H$34,$H$9)</f>
        <v>0</v>
      </c>
      <c r="P52" s="38">
        <f>SUMIFS($P$13:$P$34,$G$13:$G$34,$G$12,$H$13:$H$34,$H$9)</f>
        <v>0</v>
      </c>
      <c r="Q52" s="87"/>
    </row>
    <row r="53" spans="2:17" ht="14.45" customHeight="1" x14ac:dyDescent="0.4">
      <c r="B53" s="136"/>
      <c r="C53" s="130"/>
      <c r="D53" s="130"/>
      <c r="E53" s="130"/>
      <c r="F53" s="130"/>
      <c r="G53" s="153"/>
      <c r="H53" s="15" t="s">
        <v>8</v>
      </c>
      <c r="I53" s="105">
        <v>74.3</v>
      </c>
      <c r="J53" s="49" t="s">
        <v>80</v>
      </c>
      <c r="K53" s="36">
        <f t="shared" ref="K53:K55" si="6">SUMIFS($I$13:$I$34,$G$13:$G$34,$G$12,$H$13:$H$34,H10)</f>
        <v>0</v>
      </c>
      <c r="L53" s="36">
        <f>SUMIFS($L$13:$L$34,$G$13:$G$34,G12,$H$13:$H$34,H10)</f>
        <v>0</v>
      </c>
      <c r="M53" s="36">
        <f>SUMIFS($M$13:$M$34,$G$13:$G$34,$G$12,$H$13:$H$34,$H$10)</f>
        <v>0</v>
      </c>
      <c r="N53" s="36">
        <f>SUMIFS($N$13:$N$34,$G$13:$G$34,$G$12,$H$13:$H$34,$H$10)</f>
        <v>0</v>
      </c>
      <c r="O53" s="36">
        <f>SUMIFS($O$13:$O$34,$G$13:$G$34,$G$12,$H$13:$H$34,$H$10)</f>
        <v>0</v>
      </c>
      <c r="P53" s="38">
        <f>SUMIFS($P$13:$P$34,$G$13:$G$34,$G$12,$K$13:$K$34,$H$10)</f>
        <v>0</v>
      </c>
      <c r="Q53" s="87"/>
    </row>
    <row r="54" spans="2:17" ht="14.45" customHeight="1" x14ac:dyDescent="0.4">
      <c r="B54" s="136"/>
      <c r="C54" s="130"/>
      <c r="D54" s="130"/>
      <c r="E54" s="130"/>
      <c r="F54" s="130"/>
      <c r="G54" s="153"/>
      <c r="H54" s="15" t="s">
        <v>9</v>
      </c>
      <c r="I54" s="105">
        <v>91.8</v>
      </c>
      <c r="J54" s="49" t="s">
        <v>10</v>
      </c>
      <c r="K54" s="36">
        <f t="shared" si="6"/>
        <v>0</v>
      </c>
      <c r="L54" s="41">
        <f>SUMIFS($L$13:$L$34,$G$13:$G$34,G12,$H$13:$H$34,H11)</f>
        <v>0</v>
      </c>
      <c r="M54" s="41">
        <f>SUMIFS($M$13:$M$34,$G$13:$G$34,$G$12,$H$13:$H$34,$H$11)</f>
        <v>0</v>
      </c>
      <c r="N54" s="41">
        <f>SUMIFS($N$13:$N$34,$G$13:$G$34,$G$12,$H$13:$H$34,$H$11)</f>
        <v>0</v>
      </c>
      <c r="O54" s="41">
        <f>SUMIFS($O$13:$O$34,$G$13:$G$34,$G$12,$H$13:$H$34,$H$11)</f>
        <v>0</v>
      </c>
      <c r="P54" s="40">
        <f>SUMIFS($P$13:$P$34,$G$13:$G$34,$G$12,$H$13:$H$34,$H$11)</f>
        <v>0</v>
      </c>
      <c r="Q54" s="87"/>
    </row>
    <row r="55" spans="2:17" ht="14.45" customHeight="1" x14ac:dyDescent="0.4">
      <c r="B55" s="136"/>
      <c r="C55" s="130"/>
      <c r="D55" s="130"/>
      <c r="E55" s="130"/>
      <c r="F55" s="130"/>
      <c r="G55" s="153"/>
      <c r="H55" s="15" t="s">
        <v>11</v>
      </c>
      <c r="I55" s="105">
        <v>56.4</v>
      </c>
      <c r="J55" s="49" t="s">
        <v>12</v>
      </c>
      <c r="K55" s="36">
        <f t="shared" si="6"/>
        <v>0</v>
      </c>
      <c r="L55" s="41">
        <f>SUMIFS($L$13:$L$34,$G$13:$G$34,G12,$I$13:$I$34,H12)</f>
        <v>0</v>
      </c>
      <c r="M55" s="41">
        <f>SUMIFS($M$13:$M$34,$G$13:$G$34,$G$12,$H$13:$H$34,$H$12)</f>
        <v>0</v>
      </c>
      <c r="N55" s="41">
        <f>SUMIFS($N$13:$N$34,$G$13:$G$34,$G$12,$H$13:$H$34,$H$12)</f>
        <v>0</v>
      </c>
      <c r="O55" s="41">
        <f>SUMIFS($O$13:$O$34,$G$13:$G$34,$G$12,$H$13:$H$34,$H$12)</f>
        <v>0</v>
      </c>
      <c r="P55" s="40">
        <f>SUMIFS($P$13:$P$34,$G$13:$G$34,$G$12,$H$13:$H$34,$H$12)</f>
        <v>0</v>
      </c>
      <c r="Q55" s="87"/>
    </row>
    <row r="56" spans="2:17" s="89" customFormat="1" ht="21.75" customHeight="1" x14ac:dyDescent="0.4">
      <c r="B56" s="137"/>
      <c r="C56" s="131"/>
      <c r="D56" s="131"/>
      <c r="E56" s="131"/>
      <c r="F56" s="160"/>
      <c r="G56" s="106"/>
      <c r="H56" s="106"/>
      <c r="I56" s="106"/>
      <c r="J56" s="207"/>
      <c r="K56" s="108"/>
      <c r="L56" s="108">
        <f>SUM(L40:L55)</f>
        <v>0</v>
      </c>
      <c r="M56" s="108">
        <f>SUM(M40:M55)</f>
        <v>0</v>
      </c>
      <c r="N56" s="108">
        <f>SUM(N40:N55)</f>
        <v>0</v>
      </c>
      <c r="O56" s="108">
        <f>SUM(O40:O55)</f>
        <v>0</v>
      </c>
      <c r="P56" s="109">
        <f>SUM(P40:P55)</f>
        <v>0</v>
      </c>
      <c r="Q56" s="110"/>
    </row>
    <row r="57" spans="2:17" s="89" customFormat="1" ht="11.25" x14ac:dyDescent="0.4">
      <c r="B57" s="159" t="s">
        <v>19</v>
      </c>
      <c r="C57" s="159"/>
      <c r="D57" s="159"/>
      <c r="E57" s="159"/>
      <c r="F57" s="159"/>
      <c r="G57" s="159"/>
      <c r="H57" s="159"/>
      <c r="I57" s="159"/>
      <c r="J57" s="159"/>
      <c r="K57" s="159"/>
      <c r="L57" s="159"/>
      <c r="M57" s="159"/>
      <c r="N57" s="159"/>
      <c r="O57" s="159"/>
      <c r="P57" s="159"/>
      <c r="Q57" s="6"/>
    </row>
    <row r="58" spans="2:17" s="89" customFormat="1" ht="11.25" x14ac:dyDescent="0.4">
      <c r="B58" s="6" t="s">
        <v>20</v>
      </c>
      <c r="C58" s="6"/>
      <c r="D58" s="6"/>
      <c r="E58" s="6"/>
      <c r="F58" s="6"/>
      <c r="G58" s="6"/>
      <c r="H58" s="6"/>
      <c r="I58" s="6"/>
      <c r="J58" s="6"/>
      <c r="K58" s="6"/>
      <c r="L58" s="6"/>
      <c r="M58" s="6"/>
      <c r="N58" s="6"/>
      <c r="O58" s="6"/>
      <c r="P58" s="6"/>
      <c r="Q58" s="6"/>
    </row>
    <row r="59" spans="2:17" x14ac:dyDescent="0.4">
      <c r="B59" s="6" t="s">
        <v>65</v>
      </c>
      <c r="C59" s="6"/>
      <c r="D59" s="6"/>
      <c r="E59" s="6"/>
      <c r="F59" s="6"/>
      <c r="G59" s="6"/>
      <c r="H59" s="6"/>
      <c r="I59" s="6"/>
      <c r="J59" s="6"/>
      <c r="K59" s="6"/>
      <c r="L59" s="6"/>
      <c r="M59" s="6"/>
      <c r="N59" s="6"/>
      <c r="O59" s="6"/>
      <c r="P59" s="6"/>
      <c r="Q59" s="6"/>
    </row>
  </sheetData>
  <mergeCells count="102">
    <mergeCell ref="B57:P57"/>
    <mergeCell ref="H38:J38"/>
    <mergeCell ref="H39:J39"/>
    <mergeCell ref="B40:F56"/>
    <mergeCell ref="G40:G43"/>
    <mergeCell ref="G44:G47"/>
    <mergeCell ref="G48:G51"/>
    <mergeCell ref="G52:G55"/>
    <mergeCell ref="B35:F39"/>
    <mergeCell ref="H35:J35"/>
    <mergeCell ref="K35:K36"/>
    <mergeCell ref="N35:P35"/>
    <mergeCell ref="H36:J36"/>
    <mergeCell ref="N36:P36"/>
    <mergeCell ref="H37:J37"/>
    <mergeCell ref="N37:N39"/>
    <mergeCell ref="O37:O39"/>
    <mergeCell ref="P37:P39"/>
    <mergeCell ref="C33:D33"/>
    <mergeCell ref="E33:F33"/>
    <mergeCell ref="I33:J33"/>
    <mergeCell ref="C34:D34"/>
    <mergeCell ref="E34:F34"/>
    <mergeCell ref="I34:J34"/>
    <mergeCell ref="C31:D31"/>
    <mergeCell ref="E31:F31"/>
    <mergeCell ref="I31:J31"/>
    <mergeCell ref="C32:D32"/>
    <mergeCell ref="E32:F32"/>
    <mergeCell ref="I32:J32"/>
    <mergeCell ref="C29:D29"/>
    <mergeCell ref="E29:F29"/>
    <mergeCell ref="I29:J29"/>
    <mergeCell ref="C30:D30"/>
    <mergeCell ref="E30:F30"/>
    <mergeCell ref="I30:J30"/>
    <mergeCell ref="C27:D27"/>
    <mergeCell ref="E27:F27"/>
    <mergeCell ref="I27:J27"/>
    <mergeCell ref="C28:D28"/>
    <mergeCell ref="E28:F28"/>
    <mergeCell ref="I28:J28"/>
    <mergeCell ref="C25:D25"/>
    <mergeCell ref="E25:F25"/>
    <mergeCell ref="I25:J25"/>
    <mergeCell ref="C26:D26"/>
    <mergeCell ref="E26:F26"/>
    <mergeCell ref="I26:J26"/>
    <mergeCell ref="C23:D23"/>
    <mergeCell ref="E23:F23"/>
    <mergeCell ref="I23:J23"/>
    <mergeCell ref="C24:D24"/>
    <mergeCell ref="E24:F24"/>
    <mergeCell ref="I24:J24"/>
    <mergeCell ref="C21:D21"/>
    <mergeCell ref="E21:F21"/>
    <mergeCell ref="I21:J21"/>
    <mergeCell ref="C22:D22"/>
    <mergeCell ref="E22:F22"/>
    <mergeCell ref="I22:J22"/>
    <mergeCell ref="C19:D19"/>
    <mergeCell ref="E19:F19"/>
    <mergeCell ref="I19:J19"/>
    <mergeCell ref="C20:D20"/>
    <mergeCell ref="E20:F20"/>
    <mergeCell ref="I20:J20"/>
    <mergeCell ref="C17:D17"/>
    <mergeCell ref="E17:F17"/>
    <mergeCell ref="I17:J17"/>
    <mergeCell ref="C18:D18"/>
    <mergeCell ref="E18:F18"/>
    <mergeCell ref="I18:J18"/>
    <mergeCell ref="C15:D15"/>
    <mergeCell ref="E15:F15"/>
    <mergeCell ref="I15:J15"/>
    <mergeCell ref="C16:D16"/>
    <mergeCell ref="E16:F16"/>
    <mergeCell ref="I16:J16"/>
    <mergeCell ref="I11:K11"/>
    <mergeCell ref="I12:K12"/>
    <mergeCell ref="C13:D13"/>
    <mergeCell ref="E13:F13"/>
    <mergeCell ref="I13:J13"/>
    <mergeCell ref="C14:D14"/>
    <mergeCell ref="E14:F14"/>
    <mergeCell ref="I14:J14"/>
    <mergeCell ref="B8:B12"/>
    <mergeCell ref="C8:D12"/>
    <mergeCell ref="E8:F12"/>
    <mergeCell ref="I8:K9"/>
    <mergeCell ref="N8:P8"/>
    <mergeCell ref="N9:P9"/>
    <mergeCell ref="I10:K10"/>
    <mergeCell ref="N10:N12"/>
    <mergeCell ref="O10:O12"/>
    <mergeCell ref="P10:P12"/>
    <mergeCell ref="B3:P3"/>
    <mergeCell ref="C5:D5"/>
    <mergeCell ref="E5:L5"/>
    <mergeCell ref="N5:O5"/>
    <mergeCell ref="C6:D6"/>
    <mergeCell ref="C7:E7"/>
  </mergeCells>
  <phoneticPr fontId="1"/>
  <dataValidations count="3">
    <dataValidation type="list" allowBlank="1" showInputMessage="1" showErrorMessage="1" sqref="H13:H34" xr:uid="{1CCCECE1-5789-4DDF-871D-F7D641819D58}">
      <formula1>$H$9:$H$12</formula1>
    </dataValidation>
    <dataValidation type="list" allowBlank="1" showInputMessage="1" showErrorMessage="1" sqref="P17:Q17" xr:uid="{B33A52BA-0006-4BB9-A5A5-9BB58298FA18}">
      <formula1>$I$62:$I$65</formula1>
    </dataValidation>
    <dataValidation type="list" allowBlank="1" showInputMessage="1" showErrorMessage="1" sqref="G13:G34" xr:uid="{4757A493-3794-4C8B-A734-78383D706CE9}">
      <formula1>$G$9:$G$12</formula1>
    </dataValidation>
  </dataValidations>
  <printOptions horizontalCentered="1"/>
  <pageMargins left="0.23622047244094491" right="0.23622047244094491" top="0.74803149606299213" bottom="0.74803149606299213" header="0.31496062992125984" footer="0.31496062992125984"/>
  <pageSetup paperSize="9" scale="6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E37FC-3954-4CA4-9A37-9555499BA259}">
  <dimension ref="A2:S59"/>
  <sheetViews>
    <sheetView zoomScaleNormal="100" zoomScaleSheetLayoutView="100" zoomScalePageLayoutView="75" workbookViewId="0">
      <selection activeCell="F69" sqref="F69"/>
    </sheetView>
  </sheetViews>
  <sheetFormatPr defaultColWidth="9" defaultRowHeight="12.75" x14ac:dyDescent="0.4"/>
  <cols>
    <col min="1" max="1" width="2" style="1" customWidth="1"/>
    <col min="2" max="2" width="3.25" style="1" customWidth="1"/>
    <col min="3" max="3" width="9" style="1"/>
    <col min="4" max="4" width="6" style="1" customWidth="1"/>
    <col min="5" max="6" width="10.875" style="1" customWidth="1"/>
    <col min="7" max="7" width="7.75" style="1" customWidth="1"/>
    <col min="8" max="8" width="10.375" style="1" customWidth="1"/>
    <col min="9" max="9" width="6.5" style="1" customWidth="1"/>
    <col min="10" max="10" width="6.625" style="1" customWidth="1"/>
    <col min="11" max="16" width="9.875" style="1" customWidth="1"/>
    <col min="17" max="16384" width="9" style="1"/>
  </cols>
  <sheetData>
    <row r="2" spans="1:19" x14ac:dyDescent="0.4">
      <c r="B2" s="9" t="s">
        <v>13</v>
      </c>
      <c r="C2" s="9"/>
      <c r="D2" s="9"/>
      <c r="E2" s="9"/>
      <c r="F2" s="9"/>
      <c r="G2" s="9"/>
      <c r="H2" s="9"/>
      <c r="I2" s="9"/>
      <c r="J2" s="9"/>
      <c r="K2" s="9"/>
      <c r="L2" s="9"/>
      <c r="M2" s="9"/>
      <c r="N2" s="9"/>
      <c r="O2" s="9"/>
      <c r="P2" s="9"/>
      <c r="Q2" s="9"/>
    </row>
    <row r="3" spans="1:19" x14ac:dyDescent="0.4">
      <c r="B3" s="127" t="s">
        <v>60</v>
      </c>
      <c r="C3" s="127"/>
      <c r="D3" s="127"/>
      <c r="E3" s="127"/>
      <c r="F3" s="127"/>
      <c r="G3" s="127"/>
      <c r="H3" s="127"/>
      <c r="I3" s="127"/>
      <c r="J3" s="127"/>
      <c r="K3" s="127"/>
      <c r="L3" s="127"/>
      <c r="M3" s="127"/>
      <c r="N3" s="127"/>
      <c r="O3" s="127"/>
      <c r="P3" s="127"/>
      <c r="Q3" s="34"/>
    </row>
    <row r="4" spans="1:19" x14ac:dyDescent="0.4">
      <c r="B4" s="7"/>
    </row>
    <row r="5" spans="1:19" ht="24" customHeight="1" x14ac:dyDescent="0.4">
      <c r="B5" s="39" t="s">
        <v>86</v>
      </c>
      <c r="C5" s="122" t="s">
        <v>67</v>
      </c>
      <c r="D5" s="122"/>
      <c r="E5" s="182"/>
      <c r="F5" s="182"/>
      <c r="G5" s="182"/>
      <c r="H5" s="182"/>
      <c r="I5" s="182"/>
      <c r="J5" s="182"/>
      <c r="K5" s="182"/>
      <c r="L5" s="182"/>
      <c r="N5" s="183" t="s">
        <v>66</v>
      </c>
      <c r="O5" s="184"/>
      <c r="P5" s="2"/>
    </row>
    <row r="6" spans="1:19" ht="24" customHeight="1" x14ac:dyDescent="0.4">
      <c r="B6" s="39" t="s">
        <v>69</v>
      </c>
      <c r="C6" s="185" t="s">
        <v>68</v>
      </c>
      <c r="D6" s="185"/>
      <c r="E6" s="8"/>
      <c r="F6" s="3" t="s">
        <v>61</v>
      </c>
    </row>
    <row r="7" spans="1:19" ht="24" customHeight="1" x14ac:dyDescent="0.4">
      <c r="B7" s="39" t="s">
        <v>70</v>
      </c>
      <c r="C7" s="185" t="s">
        <v>71</v>
      </c>
      <c r="D7" s="185"/>
      <c r="E7" s="185"/>
    </row>
    <row r="8" spans="1:19" ht="49.5" customHeight="1" x14ac:dyDescent="0.4">
      <c r="B8" s="134" t="s">
        <v>87</v>
      </c>
      <c r="C8" s="135" t="s">
        <v>14</v>
      </c>
      <c r="D8" s="135"/>
      <c r="E8" s="135" t="s">
        <v>15</v>
      </c>
      <c r="F8" s="135"/>
      <c r="G8" s="18" t="s">
        <v>16</v>
      </c>
      <c r="H8" s="57" t="s">
        <v>91</v>
      </c>
      <c r="I8" s="167" t="s">
        <v>77</v>
      </c>
      <c r="J8" s="167"/>
      <c r="K8" s="168"/>
      <c r="L8" s="18" t="s">
        <v>84</v>
      </c>
      <c r="M8" s="18" t="s">
        <v>85</v>
      </c>
      <c r="N8" s="135" t="s">
        <v>90</v>
      </c>
      <c r="O8" s="135"/>
      <c r="P8" s="186"/>
      <c r="Q8" s="187"/>
    </row>
    <row r="9" spans="1:19" ht="15" customHeight="1" x14ac:dyDescent="0.4">
      <c r="B9" s="136"/>
      <c r="C9" s="130"/>
      <c r="D9" s="130"/>
      <c r="E9" s="130"/>
      <c r="F9" s="130"/>
      <c r="G9" s="15">
        <v>1.1499999999999999</v>
      </c>
      <c r="H9" s="56" t="s">
        <v>62</v>
      </c>
      <c r="I9" s="170"/>
      <c r="J9" s="170"/>
      <c r="K9" s="171"/>
      <c r="L9" s="10" t="s">
        <v>72</v>
      </c>
      <c r="M9" s="188" t="s">
        <v>73</v>
      </c>
      <c r="N9" s="130" t="s">
        <v>74</v>
      </c>
      <c r="O9" s="130"/>
      <c r="P9" s="132"/>
      <c r="Q9" s="187"/>
    </row>
    <row r="10" spans="1:19" ht="15" customHeight="1" x14ac:dyDescent="0.4">
      <c r="B10" s="136"/>
      <c r="C10" s="130"/>
      <c r="D10" s="130"/>
      <c r="E10" s="130"/>
      <c r="F10" s="130"/>
      <c r="G10" s="15">
        <v>1.3</v>
      </c>
      <c r="H10" s="56" t="s">
        <v>63</v>
      </c>
      <c r="I10" s="191" t="s">
        <v>17</v>
      </c>
      <c r="J10" s="191"/>
      <c r="K10" s="192"/>
      <c r="L10" s="44" t="s">
        <v>17</v>
      </c>
      <c r="M10" s="189"/>
      <c r="N10" s="130" t="s">
        <v>64</v>
      </c>
      <c r="O10" s="130" t="s">
        <v>82</v>
      </c>
      <c r="P10" s="132" t="s">
        <v>83</v>
      </c>
      <c r="Q10" s="187"/>
    </row>
    <row r="11" spans="1:19" ht="15" customHeight="1" x14ac:dyDescent="0.4">
      <c r="B11" s="136"/>
      <c r="C11" s="130"/>
      <c r="D11" s="130"/>
      <c r="E11" s="130"/>
      <c r="F11" s="130"/>
      <c r="G11" s="15">
        <v>1.5</v>
      </c>
      <c r="H11" s="56" t="s">
        <v>9</v>
      </c>
      <c r="I11" s="191" t="s">
        <v>75</v>
      </c>
      <c r="J11" s="191"/>
      <c r="K11" s="192"/>
      <c r="L11" s="11" t="s">
        <v>75</v>
      </c>
      <c r="M11" s="189"/>
      <c r="N11" s="130"/>
      <c r="O11" s="130"/>
      <c r="P11" s="132"/>
      <c r="Q11" s="187"/>
    </row>
    <row r="12" spans="1:19" ht="15" customHeight="1" x14ac:dyDescent="0.4">
      <c r="B12" s="137"/>
      <c r="C12" s="131"/>
      <c r="D12" s="131"/>
      <c r="E12" s="131"/>
      <c r="F12" s="131"/>
      <c r="G12" s="28">
        <v>1.7</v>
      </c>
      <c r="H12" s="55" t="s">
        <v>11</v>
      </c>
      <c r="I12" s="195" t="s">
        <v>76</v>
      </c>
      <c r="J12" s="195"/>
      <c r="K12" s="196"/>
      <c r="L12" s="29" t="s">
        <v>76</v>
      </c>
      <c r="M12" s="190"/>
      <c r="N12" s="131"/>
      <c r="O12" s="131"/>
      <c r="P12" s="133"/>
      <c r="Q12" s="4"/>
    </row>
    <row r="13" spans="1:19" ht="13.5" customHeight="1" x14ac:dyDescent="0.4">
      <c r="A13" s="13">
        <v>1</v>
      </c>
      <c r="B13" s="16"/>
      <c r="C13" s="140"/>
      <c r="D13" s="140"/>
      <c r="E13" s="152"/>
      <c r="F13" s="152"/>
      <c r="G13" s="17"/>
      <c r="H13" s="54"/>
      <c r="I13" s="197"/>
      <c r="J13" s="198"/>
      <c r="K13" s="45"/>
      <c r="L13" s="20"/>
      <c r="M13" s="19"/>
      <c r="N13" s="19"/>
      <c r="O13" s="19"/>
      <c r="P13" s="21"/>
      <c r="Q13" s="4"/>
      <c r="R13" s="1" t="s">
        <v>7</v>
      </c>
      <c r="S13" s="1" t="s">
        <v>78</v>
      </c>
    </row>
    <row r="14" spans="1:19" ht="13.5" customHeight="1" x14ac:dyDescent="0.4">
      <c r="A14" s="13">
        <v>2</v>
      </c>
      <c r="B14" s="22"/>
      <c r="C14" s="141"/>
      <c r="D14" s="141"/>
      <c r="E14" s="139"/>
      <c r="F14" s="139"/>
      <c r="G14" s="15"/>
      <c r="H14" s="53"/>
      <c r="I14" s="193"/>
      <c r="J14" s="194"/>
      <c r="K14" s="46"/>
      <c r="L14" s="14"/>
      <c r="M14" s="14"/>
      <c r="N14" s="14"/>
      <c r="O14" s="14"/>
      <c r="P14" s="23"/>
      <c r="Q14" s="4"/>
      <c r="R14" s="1" t="s">
        <v>8</v>
      </c>
      <c r="S14" s="1" t="s">
        <v>78</v>
      </c>
    </row>
    <row r="15" spans="1:19" ht="13.5" customHeight="1" x14ac:dyDescent="0.4">
      <c r="A15" s="13">
        <v>3</v>
      </c>
      <c r="B15" s="22"/>
      <c r="C15" s="141"/>
      <c r="D15" s="141"/>
      <c r="E15" s="139"/>
      <c r="F15" s="139"/>
      <c r="G15" s="15"/>
      <c r="H15" s="53"/>
      <c r="I15" s="193"/>
      <c r="J15" s="194"/>
      <c r="K15" s="46"/>
      <c r="L15" s="14"/>
      <c r="M15" s="14"/>
      <c r="N15" s="14"/>
      <c r="O15" s="14"/>
      <c r="P15" s="23"/>
      <c r="Q15" s="4"/>
      <c r="R15" s="1" t="s">
        <v>9</v>
      </c>
      <c r="S15" s="1" t="s">
        <v>88</v>
      </c>
    </row>
    <row r="16" spans="1:19" ht="13.5" customHeight="1" x14ac:dyDescent="0.4">
      <c r="A16" s="13">
        <v>4</v>
      </c>
      <c r="B16" s="22"/>
      <c r="C16" s="141"/>
      <c r="D16" s="141"/>
      <c r="E16" s="139"/>
      <c r="F16" s="139"/>
      <c r="G16" s="15"/>
      <c r="H16" s="53"/>
      <c r="I16" s="193"/>
      <c r="J16" s="194"/>
      <c r="K16" s="46"/>
      <c r="L16" s="14"/>
      <c r="M16" s="14"/>
      <c r="N16" s="14"/>
      <c r="O16" s="14"/>
      <c r="P16" s="23"/>
      <c r="Q16" s="4"/>
      <c r="R16" s="1" t="s">
        <v>11</v>
      </c>
      <c r="S16" s="1" t="s">
        <v>89</v>
      </c>
    </row>
    <row r="17" spans="1:17" ht="13.5" customHeight="1" x14ac:dyDescent="0.4">
      <c r="A17" s="13">
        <v>5</v>
      </c>
      <c r="B17" s="22"/>
      <c r="C17" s="141"/>
      <c r="D17" s="141"/>
      <c r="E17" s="139"/>
      <c r="F17" s="139"/>
      <c r="G17" s="12"/>
      <c r="H17" s="52"/>
      <c r="I17" s="199"/>
      <c r="J17" s="200"/>
      <c r="K17" s="46"/>
      <c r="L17" s="14"/>
      <c r="M17" s="14"/>
      <c r="N17" s="14"/>
      <c r="O17" s="14"/>
      <c r="P17" s="23"/>
      <c r="Q17" s="4"/>
    </row>
    <row r="18" spans="1:17" ht="13.5" customHeight="1" x14ac:dyDescent="0.4">
      <c r="A18" s="13">
        <v>6</v>
      </c>
      <c r="B18" s="22"/>
      <c r="C18" s="141"/>
      <c r="D18" s="141"/>
      <c r="E18" s="139"/>
      <c r="F18" s="139"/>
      <c r="G18" s="12"/>
      <c r="H18" s="52"/>
      <c r="I18" s="199"/>
      <c r="J18" s="200"/>
      <c r="K18" s="46"/>
      <c r="L18" s="14"/>
      <c r="M18" s="14"/>
      <c r="N18" s="14"/>
      <c r="O18" s="14"/>
      <c r="P18" s="23"/>
      <c r="Q18" s="4"/>
    </row>
    <row r="19" spans="1:17" ht="13.5" customHeight="1" x14ac:dyDescent="0.4">
      <c r="A19" s="13">
        <v>7</v>
      </c>
      <c r="B19" s="22"/>
      <c r="C19" s="141"/>
      <c r="D19" s="141"/>
      <c r="E19" s="139"/>
      <c r="F19" s="139"/>
      <c r="G19" s="12"/>
      <c r="H19" s="52"/>
      <c r="I19" s="199"/>
      <c r="J19" s="200"/>
      <c r="K19" s="46"/>
      <c r="L19" s="14"/>
      <c r="M19" s="14"/>
      <c r="N19" s="14"/>
      <c r="O19" s="14"/>
      <c r="P19" s="23"/>
      <c r="Q19" s="4"/>
    </row>
    <row r="20" spans="1:17" ht="13.5" customHeight="1" x14ac:dyDescent="0.4">
      <c r="A20" s="13">
        <v>8</v>
      </c>
      <c r="B20" s="22"/>
      <c r="C20" s="141"/>
      <c r="D20" s="141"/>
      <c r="E20" s="139"/>
      <c r="F20" s="139"/>
      <c r="G20" s="12"/>
      <c r="H20" s="52"/>
      <c r="I20" s="199"/>
      <c r="J20" s="200"/>
      <c r="K20" s="46"/>
      <c r="L20" s="14"/>
      <c r="M20" s="14"/>
      <c r="N20" s="14"/>
      <c r="O20" s="14"/>
      <c r="P20" s="23"/>
      <c r="Q20" s="4"/>
    </row>
    <row r="21" spans="1:17" ht="13.5" customHeight="1" x14ac:dyDescent="0.4">
      <c r="A21" s="13">
        <v>9</v>
      </c>
      <c r="B21" s="22"/>
      <c r="C21" s="141"/>
      <c r="D21" s="141"/>
      <c r="E21" s="139"/>
      <c r="F21" s="139"/>
      <c r="G21" s="12"/>
      <c r="H21" s="52"/>
      <c r="I21" s="199"/>
      <c r="J21" s="200"/>
      <c r="K21" s="46"/>
      <c r="L21" s="14"/>
      <c r="M21" s="14"/>
      <c r="N21" s="14"/>
      <c r="O21" s="14"/>
      <c r="P21" s="23"/>
      <c r="Q21" s="4"/>
    </row>
    <row r="22" spans="1:17" ht="13.5" customHeight="1" x14ac:dyDescent="0.4">
      <c r="A22" s="13">
        <v>10</v>
      </c>
      <c r="B22" s="22"/>
      <c r="C22" s="141"/>
      <c r="D22" s="141"/>
      <c r="E22" s="139"/>
      <c r="F22" s="139"/>
      <c r="G22" s="12"/>
      <c r="H22" s="52"/>
      <c r="I22" s="199"/>
      <c r="J22" s="200"/>
      <c r="K22" s="46"/>
      <c r="L22" s="14"/>
      <c r="M22" s="14"/>
      <c r="N22" s="14"/>
      <c r="O22" s="14"/>
      <c r="P22" s="23"/>
      <c r="Q22" s="4"/>
    </row>
    <row r="23" spans="1:17" ht="13.5" customHeight="1" x14ac:dyDescent="0.4">
      <c r="A23" s="13">
        <v>11</v>
      </c>
      <c r="B23" s="22"/>
      <c r="C23" s="141"/>
      <c r="D23" s="141"/>
      <c r="E23" s="139"/>
      <c r="F23" s="139"/>
      <c r="G23" s="12"/>
      <c r="H23" s="52"/>
      <c r="I23" s="199"/>
      <c r="J23" s="200"/>
      <c r="K23" s="46"/>
      <c r="L23" s="14"/>
      <c r="M23" s="14"/>
      <c r="N23" s="14"/>
      <c r="O23" s="14"/>
      <c r="P23" s="23"/>
      <c r="Q23" s="4"/>
    </row>
    <row r="24" spans="1:17" ht="13.5" customHeight="1" x14ac:dyDescent="0.4">
      <c r="A24" s="13">
        <v>12</v>
      </c>
      <c r="B24" s="22"/>
      <c r="C24" s="141"/>
      <c r="D24" s="141"/>
      <c r="E24" s="139"/>
      <c r="F24" s="139"/>
      <c r="G24" s="12"/>
      <c r="H24" s="52"/>
      <c r="I24" s="199"/>
      <c r="J24" s="200"/>
      <c r="K24" s="46"/>
      <c r="L24" s="14"/>
      <c r="M24" s="14"/>
      <c r="N24" s="14"/>
      <c r="O24" s="14"/>
      <c r="P24" s="23"/>
      <c r="Q24" s="4"/>
    </row>
    <row r="25" spans="1:17" ht="13.5" customHeight="1" x14ac:dyDescent="0.4">
      <c r="A25" s="13">
        <v>13</v>
      </c>
      <c r="B25" s="22"/>
      <c r="C25" s="141"/>
      <c r="D25" s="141"/>
      <c r="E25" s="139"/>
      <c r="F25" s="139"/>
      <c r="G25" s="12"/>
      <c r="H25" s="52"/>
      <c r="I25" s="199"/>
      <c r="J25" s="200"/>
      <c r="K25" s="46"/>
      <c r="L25" s="14"/>
      <c r="M25" s="14"/>
      <c r="N25" s="14"/>
      <c r="O25" s="14"/>
      <c r="P25" s="23"/>
      <c r="Q25" s="4"/>
    </row>
    <row r="26" spans="1:17" ht="13.5" customHeight="1" x14ac:dyDescent="0.4">
      <c r="A26" s="13">
        <v>14</v>
      </c>
      <c r="B26" s="22"/>
      <c r="C26" s="141"/>
      <c r="D26" s="141"/>
      <c r="E26" s="139"/>
      <c r="F26" s="139"/>
      <c r="G26" s="12"/>
      <c r="H26" s="52"/>
      <c r="I26" s="199"/>
      <c r="J26" s="200"/>
      <c r="K26" s="46"/>
      <c r="L26" s="14"/>
      <c r="M26" s="14"/>
      <c r="N26" s="14"/>
      <c r="O26" s="14"/>
      <c r="P26" s="23"/>
      <c r="Q26" s="4"/>
    </row>
    <row r="27" spans="1:17" ht="13.5" customHeight="1" x14ac:dyDescent="0.4">
      <c r="A27" s="13">
        <v>15</v>
      </c>
      <c r="B27" s="22"/>
      <c r="C27" s="141"/>
      <c r="D27" s="141"/>
      <c r="E27" s="139"/>
      <c r="F27" s="139"/>
      <c r="G27" s="12"/>
      <c r="H27" s="52"/>
      <c r="I27" s="199"/>
      <c r="J27" s="200"/>
      <c r="K27" s="46"/>
      <c r="L27" s="14"/>
      <c r="M27" s="14"/>
      <c r="N27" s="14"/>
      <c r="O27" s="14"/>
      <c r="P27" s="23"/>
      <c r="Q27" s="4"/>
    </row>
    <row r="28" spans="1:17" ht="13.5" customHeight="1" x14ac:dyDescent="0.4">
      <c r="A28" s="13">
        <v>16</v>
      </c>
      <c r="B28" s="22"/>
      <c r="C28" s="141"/>
      <c r="D28" s="141"/>
      <c r="E28" s="139"/>
      <c r="F28" s="139"/>
      <c r="G28" s="12"/>
      <c r="H28" s="52"/>
      <c r="I28" s="199"/>
      <c r="J28" s="200"/>
      <c r="K28" s="46"/>
      <c r="L28" s="14"/>
      <c r="M28" s="14"/>
      <c r="N28" s="14"/>
      <c r="O28" s="14"/>
      <c r="P28" s="23"/>
      <c r="Q28" s="4"/>
    </row>
    <row r="29" spans="1:17" ht="13.5" customHeight="1" x14ac:dyDescent="0.4">
      <c r="A29" s="13">
        <v>17</v>
      </c>
      <c r="B29" s="22"/>
      <c r="C29" s="141"/>
      <c r="D29" s="141"/>
      <c r="E29" s="139"/>
      <c r="F29" s="139"/>
      <c r="G29" s="12"/>
      <c r="H29" s="52"/>
      <c r="I29" s="199"/>
      <c r="J29" s="200"/>
      <c r="K29" s="46"/>
      <c r="L29" s="14"/>
      <c r="M29" s="14"/>
      <c r="N29" s="14"/>
      <c r="O29" s="14"/>
      <c r="P29" s="23"/>
      <c r="Q29" s="4"/>
    </row>
    <row r="30" spans="1:17" ht="13.5" customHeight="1" x14ac:dyDescent="0.4">
      <c r="A30" s="13">
        <v>18</v>
      </c>
      <c r="B30" s="22"/>
      <c r="C30" s="141"/>
      <c r="D30" s="141"/>
      <c r="E30" s="139"/>
      <c r="F30" s="139"/>
      <c r="G30" s="12"/>
      <c r="H30" s="52"/>
      <c r="I30" s="199"/>
      <c r="J30" s="200"/>
      <c r="K30" s="46"/>
      <c r="L30" s="14"/>
      <c r="M30" s="14"/>
      <c r="N30" s="14"/>
      <c r="O30" s="14"/>
      <c r="P30" s="23"/>
      <c r="Q30" s="4"/>
    </row>
    <row r="31" spans="1:17" ht="13.5" customHeight="1" x14ac:dyDescent="0.4">
      <c r="A31" s="13">
        <v>19</v>
      </c>
      <c r="B31" s="22"/>
      <c r="C31" s="141"/>
      <c r="D31" s="141"/>
      <c r="E31" s="139"/>
      <c r="F31" s="139"/>
      <c r="G31" s="12"/>
      <c r="H31" s="52"/>
      <c r="I31" s="199"/>
      <c r="J31" s="200"/>
      <c r="K31" s="46"/>
      <c r="L31" s="14"/>
      <c r="M31" s="14"/>
      <c r="N31" s="14"/>
      <c r="O31" s="14"/>
      <c r="P31" s="23"/>
      <c r="Q31" s="4"/>
    </row>
    <row r="32" spans="1:17" ht="13.5" customHeight="1" x14ac:dyDescent="0.4">
      <c r="A32" s="13">
        <v>20</v>
      </c>
      <c r="B32" s="22"/>
      <c r="C32" s="141"/>
      <c r="D32" s="141"/>
      <c r="E32" s="139"/>
      <c r="F32" s="139"/>
      <c r="G32" s="12"/>
      <c r="H32" s="52"/>
      <c r="I32" s="199"/>
      <c r="J32" s="200"/>
      <c r="K32" s="46"/>
      <c r="L32" s="14"/>
      <c r="M32" s="14"/>
      <c r="N32" s="14"/>
      <c r="O32" s="14"/>
      <c r="P32" s="23"/>
      <c r="Q32" s="4"/>
    </row>
    <row r="33" spans="1:19" ht="13.5" customHeight="1" x14ac:dyDescent="0.4">
      <c r="A33" s="13">
        <v>21</v>
      </c>
      <c r="B33" s="22"/>
      <c r="C33" s="141"/>
      <c r="D33" s="141"/>
      <c r="E33" s="139"/>
      <c r="F33" s="139"/>
      <c r="G33" s="12"/>
      <c r="H33" s="52"/>
      <c r="I33" s="199"/>
      <c r="J33" s="200"/>
      <c r="K33" s="46"/>
      <c r="L33" s="14"/>
      <c r="M33" s="14"/>
      <c r="N33" s="14"/>
      <c r="O33" s="14"/>
      <c r="P33" s="23"/>
      <c r="Q33" s="4"/>
    </row>
    <row r="34" spans="1:19" ht="13.5" customHeight="1" x14ac:dyDescent="0.4">
      <c r="A34" s="13">
        <v>22</v>
      </c>
      <c r="B34" s="24"/>
      <c r="C34" s="138"/>
      <c r="D34" s="138"/>
      <c r="E34" s="154"/>
      <c r="F34" s="154"/>
      <c r="G34" s="25"/>
      <c r="H34" s="51"/>
      <c r="I34" s="201"/>
      <c r="J34" s="202"/>
      <c r="K34" s="47"/>
      <c r="L34" s="26"/>
      <c r="M34" s="26"/>
      <c r="N34" s="26"/>
      <c r="O34" s="26"/>
      <c r="P34" s="27"/>
      <c r="Q34" s="4"/>
    </row>
    <row r="35" spans="1:19" ht="48" customHeight="1" x14ac:dyDescent="0.4">
      <c r="B35" s="134"/>
      <c r="C35" s="135"/>
      <c r="D35" s="135"/>
      <c r="E35" s="135"/>
      <c r="F35" s="135"/>
      <c r="G35" s="18" t="s">
        <v>16</v>
      </c>
      <c r="H35" s="147" t="s">
        <v>91</v>
      </c>
      <c r="I35" s="148"/>
      <c r="J35" s="149"/>
      <c r="K35" s="135" t="s">
        <v>77</v>
      </c>
      <c r="L35" s="18" t="s">
        <v>84</v>
      </c>
      <c r="M35" s="18" t="s">
        <v>85</v>
      </c>
      <c r="N35" s="135" t="s">
        <v>90</v>
      </c>
      <c r="O35" s="135"/>
      <c r="P35" s="186"/>
      <c r="Q35" s="187"/>
    </row>
    <row r="36" spans="1:19" ht="21.75" customHeight="1" x14ac:dyDescent="0.4">
      <c r="B36" s="136"/>
      <c r="C36" s="130"/>
      <c r="D36" s="130"/>
      <c r="E36" s="130"/>
      <c r="F36" s="130"/>
      <c r="G36" s="15">
        <v>1.1499999999999999</v>
      </c>
      <c r="H36" s="144" t="s">
        <v>62</v>
      </c>
      <c r="I36" s="145"/>
      <c r="J36" s="146"/>
      <c r="K36" s="130"/>
      <c r="L36" s="10" t="s">
        <v>72</v>
      </c>
      <c r="M36" s="130" t="s">
        <v>73</v>
      </c>
      <c r="N36" s="130" t="s">
        <v>74</v>
      </c>
      <c r="O36" s="130"/>
      <c r="P36" s="132"/>
      <c r="Q36" s="187"/>
    </row>
    <row r="37" spans="1:19" ht="21.75" customHeight="1" x14ac:dyDescent="0.4">
      <c r="B37" s="136"/>
      <c r="C37" s="130"/>
      <c r="D37" s="130"/>
      <c r="E37" s="130"/>
      <c r="F37" s="130"/>
      <c r="G37" s="15">
        <v>1.3</v>
      </c>
      <c r="H37" s="144" t="s">
        <v>63</v>
      </c>
      <c r="I37" s="145"/>
      <c r="J37" s="146"/>
      <c r="K37" s="44" t="s">
        <v>17</v>
      </c>
      <c r="L37" s="44" t="s">
        <v>17</v>
      </c>
      <c r="M37" s="130"/>
      <c r="N37" s="130" t="s">
        <v>64</v>
      </c>
      <c r="O37" s="130" t="s">
        <v>82</v>
      </c>
      <c r="P37" s="132" t="s">
        <v>83</v>
      </c>
      <c r="Q37" s="187"/>
    </row>
    <row r="38" spans="1:19" ht="21.75" customHeight="1" x14ac:dyDescent="0.4">
      <c r="B38" s="136"/>
      <c r="C38" s="130"/>
      <c r="D38" s="130"/>
      <c r="E38" s="130"/>
      <c r="F38" s="130"/>
      <c r="G38" s="15">
        <v>1.5</v>
      </c>
      <c r="H38" s="144" t="s">
        <v>9</v>
      </c>
      <c r="I38" s="145"/>
      <c r="J38" s="146"/>
      <c r="K38" s="11" t="s">
        <v>75</v>
      </c>
      <c r="L38" s="11" t="s">
        <v>75</v>
      </c>
      <c r="M38" s="130"/>
      <c r="N38" s="130"/>
      <c r="O38" s="130"/>
      <c r="P38" s="132"/>
      <c r="Q38" s="187"/>
    </row>
    <row r="39" spans="1:19" ht="21.75" customHeight="1" x14ac:dyDescent="0.4">
      <c r="B39" s="137"/>
      <c r="C39" s="131"/>
      <c r="D39" s="131"/>
      <c r="E39" s="131"/>
      <c r="F39" s="131"/>
      <c r="G39" s="28">
        <v>1.7</v>
      </c>
      <c r="H39" s="160" t="s">
        <v>11</v>
      </c>
      <c r="I39" s="162"/>
      <c r="J39" s="163"/>
      <c r="K39" s="29" t="s">
        <v>76</v>
      </c>
      <c r="L39" s="29" t="s">
        <v>76</v>
      </c>
      <c r="M39" s="131"/>
      <c r="N39" s="131"/>
      <c r="O39" s="131"/>
      <c r="P39" s="133"/>
      <c r="Q39" s="4"/>
    </row>
    <row r="40" spans="1:19" ht="11.25" customHeight="1" x14ac:dyDescent="0.4">
      <c r="B40" s="134" t="s">
        <v>18</v>
      </c>
      <c r="C40" s="135"/>
      <c r="D40" s="135"/>
      <c r="E40" s="135"/>
      <c r="F40" s="135"/>
      <c r="G40" s="161">
        <v>1.1499999999999999</v>
      </c>
      <c r="H40" s="17" t="s">
        <v>7</v>
      </c>
      <c r="I40" s="60">
        <v>14.1</v>
      </c>
      <c r="J40" s="48" t="str" cm="1">
        <f t="array" ref="J40">_xlfn.IFS(H40=$R$40,$S$40,H40=$R$41,$S$41,H40=$R$42,$S$42,H40=$R$43,$S$43)</f>
        <v>円/L</v>
      </c>
      <c r="K40" s="35">
        <f>SUMIFS($J$13:$J$34,$G$13:$G$34,G9,$K$13:$K$34,H9)</f>
        <v>0</v>
      </c>
      <c r="L40" s="35">
        <f>SUMIFS($L$13:$L$34,$G$13:$G$34,G9,$K$13:$K$34,H9)</f>
        <v>0</v>
      </c>
      <c r="M40" s="35">
        <f>SUMIFS($M$13:$M$34,$G$13:$G$34,$G$9,$K$13:$K$34,$H$9)</f>
        <v>0</v>
      </c>
      <c r="N40" s="35">
        <f>SUMIFS($N$13:$N$34,$G$13:$G$34,$G$9,$K$13:$K$34,$H$9)</f>
        <v>0</v>
      </c>
      <c r="O40" s="35">
        <f>SUMIFS($O$13:$O$34,$G$13:$G$34,$G$9,$K$13:$K$34,$H$9)</f>
        <v>0</v>
      </c>
      <c r="P40" s="37">
        <f>SUMIFS($P$13:$P$34,$G$13:$G$34,$G$9,$K$13:$K$34,$H$9)</f>
        <v>0</v>
      </c>
      <c r="Q40" s="4">
        <v>1</v>
      </c>
      <c r="R40" s="1" t="s">
        <v>7</v>
      </c>
      <c r="S40" s="1" t="s">
        <v>78</v>
      </c>
    </row>
    <row r="41" spans="1:19" ht="11.25" customHeight="1" x14ac:dyDescent="0.4">
      <c r="B41" s="136"/>
      <c r="C41" s="130"/>
      <c r="D41" s="130"/>
      <c r="E41" s="130"/>
      <c r="F41" s="130"/>
      <c r="G41" s="153"/>
      <c r="H41" s="15" t="s">
        <v>8</v>
      </c>
      <c r="I41" s="61">
        <v>15</v>
      </c>
      <c r="J41" s="49" t="str" cm="1">
        <f t="array" ref="J41">_xlfn.IFS(H41=$R$40,$S$40,H41=$R$41,$S$41,H41=$R$42,$S$42,H41=$R$43,$S$43)</f>
        <v>円/L</v>
      </c>
      <c r="K41" s="36">
        <f>SUMIFS($J$13:$J$34,$G$13:$G$34,G9,$K$13:$K$34,H10)</f>
        <v>0</v>
      </c>
      <c r="L41" s="36">
        <f>SUMIFS($L$13:$L$34,$G$13:$G$34,G9,$K$13:$K$34,H10)</f>
        <v>0</v>
      </c>
      <c r="M41" s="36">
        <f>SUMIFS($M$13:$M$34,$G$13:$G$34,$G$9,$K$13:$K$34,$H$10)</f>
        <v>0</v>
      </c>
      <c r="N41" s="36">
        <f>SUMIFS($N$13:$N$34,$G$13:$G$34,$G$9,$K$13:$K$34,$H$10)</f>
        <v>0</v>
      </c>
      <c r="O41" s="36">
        <f>SUMIFS($O$13:$O$34,$G$13:$G$34,$G$9,$K$13:$K$34,$H$10)</f>
        <v>0</v>
      </c>
      <c r="P41" s="38">
        <f>SUMIFS($P$13:$P$34,$G$13:$G$34,$G$9,$K$13:$K$34,$H$10)</f>
        <v>0</v>
      </c>
      <c r="Q41" s="4"/>
      <c r="R41" s="1" t="s">
        <v>8</v>
      </c>
      <c r="S41" s="1" t="s">
        <v>78</v>
      </c>
    </row>
    <row r="42" spans="1:19" ht="11.25" customHeight="1" x14ac:dyDescent="0.4">
      <c r="B42" s="136"/>
      <c r="C42" s="130"/>
      <c r="D42" s="130"/>
      <c r="E42" s="130"/>
      <c r="F42" s="130"/>
      <c r="G42" s="153"/>
      <c r="H42" s="15" t="s">
        <v>9</v>
      </c>
      <c r="I42" s="61">
        <v>18.600000000000001</v>
      </c>
      <c r="J42" s="49" t="str" cm="1">
        <f t="array" ref="J42">_xlfn.IFS(H42=$R$40,$S$40,H42=$R$41,$S$41,H42=$R$42,$S$42,H42=$R$43,$S$43)</f>
        <v>円/㎏</v>
      </c>
      <c r="K42" s="41">
        <f>SUMIFS($J$13:$J$34,$G$13:$G$34,G9,$K$13:$K$34,H11)</f>
        <v>0</v>
      </c>
      <c r="L42" s="41">
        <f>SUMIFS($L$13:$L$34,$G$13:$G$34,G9,$K$13:$K$34,H11)</f>
        <v>0</v>
      </c>
      <c r="M42" s="41">
        <f>SUMIFS($M$13:$M$34,$G$13:$G$34,$G$9,$K$13:$K$34,$H$11)</f>
        <v>0</v>
      </c>
      <c r="N42" s="41">
        <f>SUMIFS($N$13:$N$34,$G$13:$G$34,$G$9,$K$13:$K$34,$H$11)</f>
        <v>0</v>
      </c>
      <c r="O42" s="41">
        <f>SUMIFS($O$13:$O$34,$G$13:$G$34,$G$9,$K$13:$K$34,$H$11)</f>
        <v>0</v>
      </c>
      <c r="P42" s="40">
        <f>SUMIFS($P$13:$P$34,$G$13:$G$34,$G$9,$K$13:$K$34,$H$11)</f>
        <v>0</v>
      </c>
      <c r="Q42" s="4"/>
      <c r="R42" s="1" t="s">
        <v>9</v>
      </c>
      <c r="S42" s="1" t="s">
        <v>88</v>
      </c>
    </row>
    <row r="43" spans="1:19" ht="11.25" customHeight="1" x14ac:dyDescent="0.4">
      <c r="B43" s="136"/>
      <c r="C43" s="130"/>
      <c r="D43" s="130"/>
      <c r="E43" s="130"/>
      <c r="F43" s="130"/>
      <c r="G43" s="153"/>
      <c r="H43" s="15" t="s">
        <v>11</v>
      </c>
      <c r="I43" s="61">
        <v>10.5</v>
      </c>
      <c r="J43" s="49" t="str" cm="1">
        <f t="array" ref="J43">_xlfn.IFS(H43=$R$40,$S$40,H43=$R$41,$S$41,H43=$R$42,$S$42,H43=$R$43,$S$43)</f>
        <v>円/㎥</v>
      </c>
      <c r="K43" s="41">
        <f>SUMIFS($J$13:$J$34,$G$13:$G$34,G9,$K$13:$K$34,H12)</f>
        <v>0</v>
      </c>
      <c r="L43" s="41">
        <f>SUMIFS($L$13:$L$34,$G$13:$G$34,G9,$K$13:$K$34,H12)</f>
        <v>0</v>
      </c>
      <c r="M43" s="41">
        <f>SUMIFS($M$13:$M$34,$G$13:$G$34,$G$9,$K$13:$K$34,$H$12)</f>
        <v>0</v>
      </c>
      <c r="N43" s="41">
        <f>SUMIFS($N$13:$N$34,$G$13:$G$34,$G$9,$K$13:$K$34,$H$12)</f>
        <v>0</v>
      </c>
      <c r="O43" s="41">
        <f>SUMIFS($O$13:$O$34,$G$13:$G$34,$G$9,$K$13:$K$34,$H$12)</f>
        <v>0</v>
      </c>
      <c r="P43" s="40">
        <f>SUMIFS($P$13:$P$34,$G$13:$G$34,$G$9,$K$13:$K$34,$H$12)</f>
        <v>0</v>
      </c>
      <c r="Q43" s="4"/>
      <c r="R43" s="1" t="s">
        <v>11</v>
      </c>
      <c r="S43" s="1" t="s">
        <v>89</v>
      </c>
    </row>
    <row r="44" spans="1:19" ht="11.25" customHeight="1" x14ac:dyDescent="0.4">
      <c r="B44" s="136"/>
      <c r="C44" s="130"/>
      <c r="D44" s="130"/>
      <c r="E44" s="130"/>
      <c r="F44" s="130"/>
      <c r="G44" s="153">
        <v>1.3</v>
      </c>
      <c r="H44" s="15" t="s">
        <v>7</v>
      </c>
      <c r="I44" s="61">
        <v>28.2</v>
      </c>
      <c r="J44" s="49" t="str" cm="1">
        <f t="array" ref="J44">_xlfn.IFS(H44=$R$40,$S$40,H44=$R$41,$S$41,H44=$R$42,$S$42,H44=$R$43,$S$43)</f>
        <v>円/L</v>
      </c>
      <c r="K44" s="36">
        <f>SUMIFS($J$13:$J$34,$G$13:$G$34,G10,$K$13:$K$34,H9)</f>
        <v>0</v>
      </c>
      <c r="L44" s="36">
        <f>SUMIFS($L$13:$L$34,$G$13:$G$34,G10,$K$13:$K$34,H9)</f>
        <v>0</v>
      </c>
      <c r="M44" s="36">
        <f>SUMIFS($M$13:$M$34,$G$13:$G$34,$G$10,$K$13:$K$34,$H$9)</f>
        <v>0</v>
      </c>
      <c r="N44" s="36">
        <f>SUMIFS($N$13:$N$34,$G$13:$G$34,$G$10,$K$13:$K$34,$H$9)</f>
        <v>0</v>
      </c>
      <c r="O44" s="36">
        <f>SUMIFS($O$13:$O$34,$G$13:$G$34,$G$10,$K$13:$K$34,$H$9)</f>
        <v>0</v>
      </c>
      <c r="P44" s="38">
        <f>SUMIFS($P$13:$P$34,$G$13:$G$34,$G$10,$K$13:$K$34,$H$9)</f>
        <v>0</v>
      </c>
      <c r="Q44" s="4"/>
    </row>
    <row r="45" spans="1:19" ht="11.25" customHeight="1" x14ac:dyDescent="0.4">
      <c r="B45" s="136"/>
      <c r="C45" s="130"/>
      <c r="D45" s="130"/>
      <c r="E45" s="130"/>
      <c r="F45" s="130"/>
      <c r="G45" s="153"/>
      <c r="H45" s="15" t="s">
        <v>8</v>
      </c>
      <c r="I45" s="61">
        <v>29.9</v>
      </c>
      <c r="J45" s="49" t="str" cm="1">
        <f t="array" ref="J45">_xlfn.IFS(H45=$R$40,$S$40,H45=$R$41,$S$41,H45=$R$42,$S$42,H45=$R$43,$S$43)</f>
        <v>円/L</v>
      </c>
      <c r="K45" s="36">
        <f>SUMIFS($J$13:$J$34,$G$13:$G$34,G10,$K$13:$K$34,H10)</f>
        <v>0</v>
      </c>
      <c r="L45" s="36">
        <f>SUMIFS($L$13:$L$34,$G$13:$G$34,G10,$K$13:$K$34,H10)</f>
        <v>0</v>
      </c>
      <c r="M45" s="36">
        <f>SUMIFS($M$13:$M$34,$G$13:$G$34,$G$10,$K$13:$K$34,$H$10)</f>
        <v>0</v>
      </c>
      <c r="N45" s="36">
        <f>SUMIFS($N$13:$N$34,$G$13:$G$34,$G$10,$K$13:$K$34,$H$10)</f>
        <v>0</v>
      </c>
      <c r="O45" s="36">
        <f>SUMIFS($O$13:$O$34,$G$13:$G$34,$G$10,$K$13:$K$34,$H$10)</f>
        <v>0</v>
      </c>
      <c r="P45" s="38">
        <f>SUMIFS($P$13:$P$34,$G$13:$G$34,$G$10,$K$13:$K$34,$H$10)</f>
        <v>0</v>
      </c>
      <c r="Q45" s="4"/>
    </row>
    <row r="46" spans="1:19" ht="11.25" customHeight="1" x14ac:dyDescent="0.4">
      <c r="B46" s="136"/>
      <c r="C46" s="130"/>
      <c r="D46" s="130"/>
      <c r="E46" s="130"/>
      <c r="F46" s="130"/>
      <c r="G46" s="153"/>
      <c r="H46" s="15" t="s">
        <v>9</v>
      </c>
      <c r="I46" s="65">
        <v>37.299999999999997</v>
      </c>
      <c r="J46" s="49" t="str" cm="1">
        <f t="array" ref="J46">_xlfn.IFS(H46=$R$40,$S$40,H46=$R$41,$S$41,H46=$R$42,$S$42,H46=$R$43,$S$43)</f>
        <v>円/㎏</v>
      </c>
      <c r="K46" s="42">
        <f>SUMIFS($J$13:$J$34,$G$13:$G$34,G10,$K$13:$K$34,H11)</f>
        <v>0</v>
      </c>
      <c r="L46" s="42">
        <f>SUMIFS($L$13:$L$34,$G$13:$G$34,G10,$K$13:$K$34,H11)</f>
        <v>0</v>
      </c>
      <c r="M46" s="42">
        <f>SUMIFS($M$13:$M$34,$G$13:$G$34,$G$10,$K$13:$K$34,$H$11)</f>
        <v>0</v>
      </c>
      <c r="N46" s="42">
        <f>SUMIFS($N$13:$N$34,$G$13:$G$34,$G$10,$K$13:$K$34,$H$11)</f>
        <v>0</v>
      </c>
      <c r="O46" s="42">
        <f>SUMIFS($O$13:$O$34,$G$13:$G$34,$G$10,$K$13:$K$34,$H$11)</f>
        <v>0</v>
      </c>
      <c r="P46" s="43">
        <f>SUMIFS($P$13:$P$34,$G$13:$G$34,$G$10,$K$13:$K$34,$H$12)</f>
        <v>0</v>
      </c>
      <c r="Q46" s="187"/>
    </row>
    <row r="47" spans="1:19" ht="11.25" customHeight="1" x14ac:dyDescent="0.4">
      <c r="B47" s="136"/>
      <c r="C47" s="130"/>
      <c r="D47" s="130"/>
      <c r="E47" s="130"/>
      <c r="F47" s="130"/>
      <c r="G47" s="153"/>
      <c r="H47" s="15" t="s">
        <v>11</v>
      </c>
      <c r="I47" s="62">
        <v>21.1</v>
      </c>
      <c r="J47" s="49" t="str" cm="1">
        <f t="array" ref="J47">_xlfn.IFS(H47=$R$40,$S$40,H47=$R$41,$S$41,H47=$R$42,$S$42,H47=$R$43,$S$43)</f>
        <v>円/㎥</v>
      </c>
      <c r="K47" s="42">
        <f>SUMIFS($J$13:$J$34,$G$13:$G$34,G10,$K$13:$K$34,H12)</f>
        <v>0</v>
      </c>
      <c r="L47" s="42">
        <f>SUMIFS($L$13:$L$34,$G$13:$G$34,G10,$K$13:$K$34,H12)</f>
        <v>0</v>
      </c>
      <c r="M47" s="42">
        <f>SUMIFS($M$13:$M$34,$G$13:$G$34,$G$10,$K$13:$K$34,$H$12)</f>
        <v>0</v>
      </c>
      <c r="N47" s="42">
        <f>SUMIFS($N$13:$N$34,$G$13:$G$34,$G$10,$K$13:$K$34,$H$12)</f>
        <v>0</v>
      </c>
      <c r="O47" s="42">
        <f>SUMIFS($O$13:$O$34,$G$13:$G$34,$G$10,$K$13:$K$34,$H$12)</f>
        <v>0</v>
      </c>
      <c r="P47" s="43">
        <f>SUMIFS($P$13:$P$34,$G$13:$G$34,$G$10,$K$13:$K$34,$H$12)</f>
        <v>0</v>
      </c>
      <c r="Q47" s="187"/>
    </row>
    <row r="48" spans="1:19" ht="11.25" customHeight="1" x14ac:dyDescent="0.4">
      <c r="B48" s="136"/>
      <c r="C48" s="130"/>
      <c r="D48" s="130"/>
      <c r="E48" s="130"/>
      <c r="F48" s="130"/>
      <c r="G48" s="153">
        <v>1.5</v>
      </c>
      <c r="H48" s="15" t="s">
        <v>7</v>
      </c>
      <c r="I48" s="62">
        <v>47.1</v>
      </c>
      <c r="J48" s="49" t="str" cm="1">
        <f t="array" ref="J48">_xlfn.IFS(H48=$R$40,$S$40,H48=$R$41,$S$41,H48=$R$42,$S$42,H48=$R$43,$S$43)</f>
        <v>円/L</v>
      </c>
      <c r="K48" s="36">
        <f>SUMIFS($J$13:$J$34,$G$13:$G$34,G11,$K$13:$K$34,H9)</f>
        <v>0</v>
      </c>
      <c r="L48" s="36">
        <f>SUMIFS($L$13:$L$34,$G$13:$G$34,G11,$K$13:$K$34,H9)</f>
        <v>0</v>
      </c>
      <c r="M48" s="36">
        <f>SUMIFS($M$13:$M$34,$G$13:$G$34,$G$11,$K$13:$K$34,$H$9)</f>
        <v>0</v>
      </c>
      <c r="N48" s="36">
        <f>SUMIFS($N$13:$N$34,$G$13:$G$34,$G$11,$K$13:$K$34,$H$9)</f>
        <v>0</v>
      </c>
      <c r="O48" s="36">
        <f>SUMIFS($O$13:$O$34,$G$13:$G$34,$G$11,$K$13:$K$34,$H$9)</f>
        <v>0</v>
      </c>
      <c r="P48" s="38">
        <f>SUMIFS($P$13:$P$34,$G$13:$G$34,$G$11,$K$13:$K$34,$H$9)</f>
        <v>0</v>
      </c>
      <c r="Q48" s="4"/>
    </row>
    <row r="49" spans="2:17" ht="11.25" customHeight="1" x14ac:dyDescent="0.4">
      <c r="B49" s="136"/>
      <c r="C49" s="130"/>
      <c r="D49" s="130"/>
      <c r="E49" s="130"/>
      <c r="F49" s="130"/>
      <c r="G49" s="153"/>
      <c r="H49" s="15" t="s">
        <v>8</v>
      </c>
      <c r="I49" s="62">
        <v>49.9</v>
      </c>
      <c r="J49" s="49" t="str" cm="1">
        <f t="array" ref="J49">_xlfn.IFS(H49=$R$40,$S$40,H49=$R$41,$S$41,H49=$R$42,$S$42,H49=$R$43,$S$43)</f>
        <v>円/L</v>
      </c>
      <c r="K49" s="36">
        <f>SUMIFS($J$13:$J$34,$G$13:$G$34,G11,$K$13:$K$34,H10)</f>
        <v>0</v>
      </c>
      <c r="L49" s="36">
        <f>SUMIFS($L$13:$L$34,$G$13:$G$34,G11,$K$13:$K$34,H10)</f>
        <v>0</v>
      </c>
      <c r="M49" s="36">
        <f>SUMIFS($M$13:$M$34,$G$13:$G$34,$G$11,$K$13:$K$34,$H$10)</f>
        <v>0</v>
      </c>
      <c r="N49" s="36">
        <f>SUMIFS($N$13:$N$34,$G$13:$G$34,$G$11,$K$13:$K$34,$H$10)</f>
        <v>0</v>
      </c>
      <c r="O49" s="36">
        <f>SUMIFS($O$13:$O$34,$G$13:$G$34,$G$11,$K$13:$K$34,$H$10)</f>
        <v>0</v>
      </c>
      <c r="P49" s="38">
        <f>SUMIFS($P$13:$P$34,$G$13:$G$34,$G$11,$K$13:$K$34,$H$10)</f>
        <v>0</v>
      </c>
      <c r="Q49" s="4"/>
    </row>
    <row r="50" spans="2:17" ht="11.25" customHeight="1" x14ac:dyDescent="0.4">
      <c r="B50" s="136"/>
      <c r="C50" s="130"/>
      <c r="D50" s="130"/>
      <c r="E50" s="130"/>
      <c r="F50" s="130"/>
      <c r="G50" s="153"/>
      <c r="H50" s="15" t="s">
        <v>9</v>
      </c>
      <c r="I50" s="62">
        <v>62.1</v>
      </c>
      <c r="J50" s="49" t="str" cm="1">
        <f t="array" ref="J50">_xlfn.IFS(H50=$R$40,$S$40,H50=$R$41,$S$41,H50=$R$42,$S$42,H50=$R$43,$S$43)</f>
        <v>円/㎏</v>
      </c>
      <c r="K50" s="41">
        <f>SUMIFS($J$13:$J$34,$G$13:$G$34,G11,$K$13:$K$34,H11)</f>
        <v>0</v>
      </c>
      <c r="L50" s="41">
        <f>SUMIFS($L$13:$L$34,$G$13:$G$34,G11,$K$13:$K$34,H11)</f>
        <v>0</v>
      </c>
      <c r="M50" s="41">
        <f>SUMIFS($M$13:$M$34,$G$13:$G$34,$G$11,$K$13:$K$34,$H$11)</f>
        <v>0</v>
      </c>
      <c r="N50" s="41">
        <f>SUMIFS($N$13:$N$34,$G$13:$G$34,$G$11,$K$13:$K$34,$H$11)</f>
        <v>0</v>
      </c>
      <c r="O50" s="41">
        <f>SUMIFS($O$13:$O$34,$G$13:$G$34,$G$11,$K$13:$K$34,$H$11)</f>
        <v>0</v>
      </c>
      <c r="P50" s="38">
        <f>SUMIFS($P$13:$P$34,$G$13:$G$34,$G$11,$K$13:$K$34,$H$11)</f>
        <v>0</v>
      </c>
      <c r="Q50" s="4"/>
    </row>
    <row r="51" spans="2:17" ht="11.25" customHeight="1" x14ac:dyDescent="0.4">
      <c r="B51" s="136"/>
      <c r="C51" s="130"/>
      <c r="D51" s="130"/>
      <c r="E51" s="130"/>
      <c r="F51" s="130"/>
      <c r="G51" s="153"/>
      <c r="H51" s="15" t="s">
        <v>11</v>
      </c>
      <c r="I51" s="62">
        <v>35.1</v>
      </c>
      <c r="J51" s="49" t="str" cm="1">
        <f t="array" ref="J51">_xlfn.IFS(H51=$R$40,$S$40,H51=$R$41,$S$41,H51=$R$42,$S$42,H51=$R$43,$S$43)</f>
        <v>円/㎥</v>
      </c>
      <c r="K51" s="41">
        <f>SUMIFS($J$13:$J$34,$G$13:$G$34,G11,$K$13:$K$34,H12)</f>
        <v>0</v>
      </c>
      <c r="L51" s="41">
        <f>SUMIFS($L$13:$L$34,$G$13:$G$34,G11,$K$13:$K$34,H12)</f>
        <v>0</v>
      </c>
      <c r="M51" s="41">
        <f>SUMIFS($M$13:$M$34,$G$13:$G$34,$G$11,$K$13:$K$34,$H$12)</f>
        <v>0</v>
      </c>
      <c r="N51" s="41">
        <f>SUMIFS($N$13:$N$34,$G$13:$G$34,$G$11,$K$13:$K$34,$H$12)</f>
        <v>0</v>
      </c>
      <c r="O51" s="41">
        <f>SUMIFS($O$13:$O$34,$G$13:$G$34,$G$11,$K$13:$K$34,$H$12)</f>
        <v>0</v>
      </c>
      <c r="P51" s="40">
        <f>SUMIFS($P$13:$P$34,$G$13:$G$34,$G$11,$K$13:$K$34,$H$12)</f>
        <v>0</v>
      </c>
      <c r="Q51" s="4"/>
    </row>
    <row r="52" spans="2:17" ht="11.25" customHeight="1" x14ac:dyDescent="0.4">
      <c r="B52" s="136"/>
      <c r="C52" s="130"/>
      <c r="D52" s="130"/>
      <c r="E52" s="130"/>
      <c r="F52" s="130"/>
      <c r="G52" s="153">
        <v>1.7</v>
      </c>
      <c r="H52" s="15" t="s">
        <v>7</v>
      </c>
      <c r="I52" s="62">
        <v>65.900000000000006</v>
      </c>
      <c r="J52" s="49" t="str" cm="1">
        <f t="array" ref="J52">_xlfn.IFS(H52=$R$40,$S$40,H52=$R$41,$S$41,H52=$R$42,$S$42,H52=$R$43,$S$43)</f>
        <v>円/L</v>
      </c>
      <c r="K52" s="36">
        <f>SUMIFS($J$13:$J$34,$G$13:$G$34,G12,$K$13:$K$34,H9)</f>
        <v>0</v>
      </c>
      <c r="L52" s="36">
        <f>SUMIFS($L$13:$L$34,$G$13:$G$34,G12,$K$13:$K$34,H9)</f>
        <v>0</v>
      </c>
      <c r="M52" s="36">
        <f>SUMIFS($M$13:$M$34,$G$13:$G$34,$G$12,$K$13:$K$34,$H$9)</f>
        <v>0</v>
      </c>
      <c r="N52" s="36">
        <f>SUMIFS($N$13:$N$34,$G$13:$G$34,$G$12,$K$13:$K$34,$H$9)</f>
        <v>0</v>
      </c>
      <c r="O52" s="36">
        <f>SUMIFS($O$13:$O$34,$G$13:$G$34,$G$12,$K$13:$K$34,$H$9)</f>
        <v>0</v>
      </c>
      <c r="P52" s="38">
        <f>SUMIFS($P$13:$P$34,$G$13:$G$34,$G$12,$K$13:$K$34,$H$9)</f>
        <v>0</v>
      </c>
      <c r="Q52" s="4"/>
    </row>
    <row r="53" spans="2:17" ht="11.25" customHeight="1" x14ac:dyDescent="0.4">
      <c r="B53" s="136"/>
      <c r="C53" s="130"/>
      <c r="D53" s="130"/>
      <c r="E53" s="130"/>
      <c r="F53" s="130"/>
      <c r="G53" s="153"/>
      <c r="H53" s="15" t="s">
        <v>8</v>
      </c>
      <c r="I53" s="62">
        <v>69.8</v>
      </c>
      <c r="J53" s="49" t="str" cm="1">
        <f t="array" ref="J53">_xlfn.IFS(H53=$R$40,$S$40,H53=$R$41,$S$41,H53=$R$42,$S$42,H53=$R$43,$S$43)</f>
        <v>円/L</v>
      </c>
      <c r="K53" s="36">
        <f>SUMIFS($J$13:$J$34,$G$13:$G$34,G12,$K$13:$K$34,H10)</f>
        <v>0</v>
      </c>
      <c r="L53" s="36">
        <f>SUMIFS($L$13:$L$34,$G$13:$G$34,G12,$K$13:$K$34,H10)</f>
        <v>0</v>
      </c>
      <c r="M53" s="36">
        <f>SUMIFS($M$13:$M$34,$G$13:$G$34,$G$12,$K$13:$K$34,$H$10)</f>
        <v>0</v>
      </c>
      <c r="N53" s="36">
        <f>SUMIFS($N$13:$N$34,$G$13:$G$34,$G$12,$K$13:$K$34,$H$10)</f>
        <v>0</v>
      </c>
      <c r="O53" s="36">
        <f>SUMIFS($O$13:$O$34,$G$13:$G$34,$G$12,$K$13:$K$34,$H$10)</f>
        <v>0</v>
      </c>
      <c r="P53" s="38">
        <f>SUMIFS($P$13:$P$34,$G$13:$G$34,$G$12,$K$13:$K$34,$H$10)</f>
        <v>0</v>
      </c>
      <c r="Q53" s="4"/>
    </row>
    <row r="54" spans="2:17" ht="11.25" customHeight="1" x14ac:dyDescent="0.4">
      <c r="B54" s="136"/>
      <c r="C54" s="130"/>
      <c r="D54" s="130"/>
      <c r="E54" s="130"/>
      <c r="F54" s="130"/>
      <c r="G54" s="153"/>
      <c r="H54" s="15" t="s">
        <v>9</v>
      </c>
      <c r="I54" s="62">
        <v>86.9</v>
      </c>
      <c r="J54" s="49" t="str" cm="1">
        <f t="array" ref="J54">_xlfn.IFS(H54=$R$40,$S$40,H54=$R$41,$S$41,H54=$R$42,$S$42,H54=$R$43,$S$43)</f>
        <v>円/㎏</v>
      </c>
      <c r="K54" s="41">
        <f>SUMIFS($J$13:$J$34,$G$13:$G$34,G12,$K$13:$K$34,H11)</f>
        <v>0</v>
      </c>
      <c r="L54" s="41">
        <f>SUMIFS($L$13:$L$34,$G$13:$G$34,G12,$K$13:$K$34,H11)</f>
        <v>0</v>
      </c>
      <c r="M54" s="41">
        <f>SUMIFS($M$13:$M$34,$G$13:$G$34,$G$12,$K$13:$K$34,$H$11)</f>
        <v>0</v>
      </c>
      <c r="N54" s="41">
        <f>SUMIFS($N$13:$N$34,$G$13:$G$34,$G$12,$K$13:$K$34,$H$11)</f>
        <v>0</v>
      </c>
      <c r="O54" s="41">
        <f>SUMIFS($O$13:$O$34,$G$13:$G$34,$G$12,$K$13:$K$34,$H$11)</f>
        <v>0</v>
      </c>
      <c r="P54" s="40">
        <f>SUMIFS($P$13:$P$34,$G$13:$G$34,$G$12,$K$13:$K$34,$H$11)</f>
        <v>0</v>
      </c>
      <c r="Q54" s="4"/>
    </row>
    <row r="55" spans="2:17" ht="11.25" customHeight="1" x14ac:dyDescent="0.4">
      <c r="B55" s="136"/>
      <c r="C55" s="130"/>
      <c r="D55" s="130"/>
      <c r="E55" s="130"/>
      <c r="F55" s="130"/>
      <c r="G55" s="153"/>
      <c r="H55" s="15" t="s">
        <v>11</v>
      </c>
      <c r="I55" s="62">
        <v>49.1</v>
      </c>
      <c r="J55" s="50" t="str" cm="1">
        <f t="array" ref="J55">_xlfn.IFS(H55=$R$40,$S$40,H55=$R$41,$S$41,H55=$R$42,$S$42,H55=$R$43,$S$43)</f>
        <v>円/㎥</v>
      </c>
      <c r="K55" s="41">
        <f>SUMIFS($J$13:$J$34,$G$13:$G$34,G12,$K$13:$K$34,H12)</f>
        <v>0</v>
      </c>
      <c r="L55" s="41">
        <f>SUMIFS($L$13:$L$34,$G$13:$G$34,G12,$K$13:$K$34,H12)</f>
        <v>0</v>
      </c>
      <c r="M55" s="41">
        <f>SUMIFS($M$13:$M$34,$G$13:$G$34,$G$12,$K$13:$K$34,$H$12)</f>
        <v>0</v>
      </c>
      <c r="N55" s="41">
        <f>SUMIFS($N$13:$N$34,$G$13:$G$34,$G$12,$K$13:$K$34,$H$12)</f>
        <v>0</v>
      </c>
      <c r="O55" s="41">
        <f>SUMIFS($O$13:$O$34,$G$13:$G$34,$G$12,$K$13:$K$34,$H$12)</f>
        <v>0</v>
      </c>
      <c r="P55" s="40">
        <f>SUMIFS($P$13:$P$34,$G$13:$G$34,$G$12,$K$13:$K$34,$H$12)</f>
        <v>0</v>
      </c>
      <c r="Q55" s="4"/>
    </row>
    <row r="56" spans="2:17" s="5" customFormat="1" ht="21.75" customHeight="1" x14ac:dyDescent="0.4">
      <c r="B56" s="137"/>
      <c r="C56" s="131"/>
      <c r="D56" s="131"/>
      <c r="E56" s="131"/>
      <c r="F56" s="160"/>
      <c r="G56" s="32"/>
      <c r="H56" s="32"/>
      <c r="I56" s="32"/>
      <c r="J56" s="33"/>
      <c r="K56" s="30"/>
      <c r="L56" s="30">
        <f>SUM(L40:L55)</f>
        <v>0</v>
      </c>
      <c r="M56" s="30">
        <f>SUM(M40:M55)</f>
        <v>0</v>
      </c>
      <c r="N56" s="30">
        <f>SUM(N40:N55)</f>
        <v>0</v>
      </c>
      <c r="O56" s="30">
        <f>SUM(O40:O55)</f>
        <v>0</v>
      </c>
      <c r="P56" s="31">
        <f>SUM(P40:P55)</f>
        <v>0</v>
      </c>
    </row>
    <row r="57" spans="2:17" s="5" customFormat="1" ht="11.25" x14ac:dyDescent="0.4">
      <c r="B57" s="159" t="s">
        <v>19</v>
      </c>
      <c r="C57" s="159"/>
      <c r="D57" s="159"/>
      <c r="E57" s="159"/>
      <c r="F57" s="159"/>
      <c r="G57" s="159"/>
      <c r="H57" s="159"/>
      <c r="I57" s="159"/>
      <c r="J57" s="159"/>
      <c r="K57" s="159"/>
      <c r="L57" s="159"/>
      <c r="M57" s="159"/>
      <c r="N57" s="159"/>
      <c r="O57" s="159"/>
      <c r="P57" s="159"/>
    </row>
    <row r="58" spans="2:17" s="5" customFormat="1" ht="11.25" x14ac:dyDescent="0.4">
      <c r="B58" s="6" t="s">
        <v>20</v>
      </c>
      <c r="C58" s="6"/>
      <c r="D58" s="6"/>
      <c r="E58" s="6"/>
      <c r="F58" s="6"/>
      <c r="G58" s="6"/>
      <c r="H58" s="6"/>
      <c r="I58" s="6"/>
      <c r="J58" s="6"/>
      <c r="K58" s="6"/>
      <c r="L58" s="6"/>
      <c r="M58" s="6"/>
      <c r="N58" s="6"/>
      <c r="O58" s="6"/>
      <c r="P58" s="6"/>
    </row>
    <row r="59" spans="2:17" x14ac:dyDescent="0.4">
      <c r="B59" s="6" t="s">
        <v>65</v>
      </c>
      <c r="C59" s="6"/>
      <c r="D59" s="6"/>
      <c r="E59" s="6"/>
      <c r="F59" s="6"/>
      <c r="G59" s="6"/>
      <c r="H59" s="6"/>
      <c r="I59" s="6"/>
      <c r="J59" s="6"/>
      <c r="K59" s="6"/>
      <c r="L59" s="6"/>
      <c r="M59" s="6"/>
      <c r="N59" s="6"/>
      <c r="O59" s="6"/>
      <c r="P59" s="6"/>
    </row>
  </sheetData>
  <mergeCells count="107">
    <mergeCell ref="B57:P57"/>
    <mergeCell ref="B40:F56"/>
    <mergeCell ref="G40:G43"/>
    <mergeCell ref="G44:G47"/>
    <mergeCell ref="Q46:Q47"/>
    <mergeCell ref="G48:G51"/>
    <mergeCell ref="G52:G55"/>
    <mergeCell ref="N35:P35"/>
    <mergeCell ref="Q35:Q38"/>
    <mergeCell ref="H36:J36"/>
    <mergeCell ref="M36:M39"/>
    <mergeCell ref="N36:P36"/>
    <mergeCell ref="H37:J37"/>
    <mergeCell ref="N37:N39"/>
    <mergeCell ref="O37:O39"/>
    <mergeCell ref="P37:P39"/>
    <mergeCell ref="H38:J38"/>
    <mergeCell ref="C34:D34"/>
    <mergeCell ref="E34:F34"/>
    <mergeCell ref="I34:J34"/>
    <mergeCell ref="B35:F39"/>
    <mergeCell ref="H35:J35"/>
    <mergeCell ref="K35:K36"/>
    <mergeCell ref="H39:J39"/>
    <mergeCell ref="C32:D32"/>
    <mergeCell ref="E32:F32"/>
    <mergeCell ref="I32:J32"/>
    <mergeCell ref="C33:D33"/>
    <mergeCell ref="E33:F33"/>
    <mergeCell ref="I33:J33"/>
    <mergeCell ref="C30:D30"/>
    <mergeCell ref="E30:F30"/>
    <mergeCell ref="I30:J30"/>
    <mergeCell ref="C31:D31"/>
    <mergeCell ref="E31:F31"/>
    <mergeCell ref="I31:J31"/>
    <mergeCell ref="C28:D28"/>
    <mergeCell ref="E28:F28"/>
    <mergeCell ref="I28:J28"/>
    <mergeCell ref="C29:D29"/>
    <mergeCell ref="E29:F29"/>
    <mergeCell ref="I29:J29"/>
    <mergeCell ref="C26:D26"/>
    <mergeCell ref="E26:F26"/>
    <mergeCell ref="I26:J26"/>
    <mergeCell ref="C27:D27"/>
    <mergeCell ref="E27:F27"/>
    <mergeCell ref="I27:J27"/>
    <mergeCell ref="C24:D24"/>
    <mergeCell ref="E24:F24"/>
    <mergeCell ref="I24:J24"/>
    <mergeCell ref="C25:D25"/>
    <mergeCell ref="E25:F25"/>
    <mergeCell ref="I25:J25"/>
    <mergeCell ref="C22:D22"/>
    <mergeCell ref="E22:F22"/>
    <mergeCell ref="I22:J22"/>
    <mergeCell ref="C23:D23"/>
    <mergeCell ref="E23:F23"/>
    <mergeCell ref="I23:J23"/>
    <mergeCell ref="C20:D20"/>
    <mergeCell ref="E20:F20"/>
    <mergeCell ref="I20:J20"/>
    <mergeCell ref="C21:D21"/>
    <mergeCell ref="E21:F21"/>
    <mergeCell ref="I21:J21"/>
    <mergeCell ref="C18:D18"/>
    <mergeCell ref="E18:F18"/>
    <mergeCell ref="I18:J18"/>
    <mergeCell ref="C19:D19"/>
    <mergeCell ref="E19:F19"/>
    <mergeCell ref="I19:J19"/>
    <mergeCell ref="C16:D16"/>
    <mergeCell ref="E16:F16"/>
    <mergeCell ref="I16:J16"/>
    <mergeCell ref="C17:D17"/>
    <mergeCell ref="E17:F17"/>
    <mergeCell ref="I17:J17"/>
    <mergeCell ref="Q8:Q11"/>
    <mergeCell ref="M9:M12"/>
    <mergeCell ref="N9:P9"/>
    <mergeCell ref="I10:K10"/>
    <mergeCell ref="N10:N12"/>
    <mergeCell ref="C14:D14"/>
    <mergeCell ref="E14:F14"/>
    <mergeCell ref="I14:J14"/>
    <mergeCell ref="C15:D15"/>
    <mergeCell ref="E15:F15"/>
    <mergeCell ref="I15:J15"/>
    <mergeCell ref="O10:O12"/>
    <mergeCell ref="P10:P12"/>
    <mergeCell ref="I11:K11"/>
    <mergeCell ref="I12:K12"/>
    <mergeCell ref="C13:D13"/>
    <mergeCell ref="E13:F13"/>
    <mergeCell ref="I13:J13"/>
    <mergeCell ref="B3:P3"/>
    <mergeCell ref="C5:D5"/>
    <mergeCell ref="E5:L5"/>
    <mergeCell ref="N5:O5"/>
    <mergeCell ref="C6:D6"/>
    <mergeCell ref="C7:E7"/>
    <mergeCell ref="B8:B12"/>
    <mergeCell ref="C8:D12"/>
    <mergeCell ref="E8:F12"/>
    <mergeCell ref="I8:K9"/>
    <mergeCell ref="N8:P8"/>
  </mergeCells>
  <phoneticPr fontId="1"/>
  <dataValidations count="1">
    <dataValidation type="list" allowBlank="1" showInputMessage="1" showErrorMessage="1" sqref="P17 H13:H34" xr:uid="{BE47F3FA-4E48-46E9-8F2B-347105109382}">
      <formula1>$R$13:$R$16</formula1>
    </dataValidation>
  </dataValidations>
  <printOptions horizontalCentered="1"/>
  <pageMargins left="0.23622047244094491" right="0.23622047244094491" top="0.55118110236220474" bottom="0.55118110236220474" header="0.31496062992125984" footer="0.31496062992125984"/>
  <pageSetup paperSize="9" scale="9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F09E-855F-4F8E-BB78-481DA3B44EB1}">
  <dimension ref="A1"/>
  <sheetViews>
    <sheetView workbookViewId="0">
      <selection activeCell="R25" sqref="R25"/>
    </sheetView>
  </sheetViews>
  <sheetFormatPr defaultRowHeight="18.75" x14ac:dyDescent="0.4"/>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更新契約締結完了通知</vt:lpstr>
      <vt:lpstr>更新別紙</vt:lpstr>
      <vt:lpstr>新規契約締結完了通知</vt:lpstr>
      <vt:lpstr>新規別紙 </vt:lpstr>
      <vt:lpstr>更新別紙 (新旧対照表用)</vt:lpstr>
      <vt:lpstr>図形</vt:lpstr>
      <vt:lpstr>更新契約締結完了通知!_Hlk100578131</vt:lpstr>
      <vt:lpstr>新規契約締結完了通知!_Hlk100578131</vt:lpstr>
      <vt:lpstr>更新契約締結完了通知!_Hlk121315968</vt:lpstr>
      <vt:lpstr>新規契約締結完了通知!_Hlk121315968</vt:lpstr>
      <vt:lpstr>更新別紙!_Hlk121316928</vt:lpstr>
      <vt:lpstr>'更新別紙 (新旧対照表用)'!_Hlk121316928</vt:lpstr>
      <vt:lpstr>'新規別紙 '!_Hlk121316928</vt:lpstr>
      <vt:lpstr>更新別紙!Print_Area</vt:lpstr>
      <vt:lpstr>'更新別紙 (新旧対照表用)'!Print_Area</vt:lpstr>
      <vt:lpstr>新規契約締結完了通知!Print_Area</vt:lpstr>
      <vt:lpstr>'新規別紙 '!Print_Area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2026-04-06T04:17:31Z</cp:lastPrinted>
  <dcterms:created xsi:type="dcterms:W3CDTF">2023-11-28T07:15:40Z</dcterms:created>
  <dcterms:modified xsi:type="dcterms:W3CDTF">2026-05-15T01:09:02Z</dcterms:modified>
</cp:coreProperties>
</file>