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7燃料\01_業務方法書・細則変更\00_1_R7 県業務方法書　070317\"/>
    </mc:Choice>
  </mc:AlternateContent>
  <xr:revisionPtr revIDLastSave="0" documentId="13_ncr:1_{5570C969-8F3B-400E-AEE3-69D50EC5213F}" xr6:coauthVersionLast="47" xr6:coauthVersionMax="47" xr10:uidLastSave="{00000000-0000-0000-0000-000000000000}"/>
  <bookViews>
    <workbookView xWindow="32280" yWindow="-120" windowWidth="29040" windowHeight="15720" xr2:uid="{7B309E51-5F2F-424F-9398-6AD600004232}"/>
  </bookViews>
  <sheets>
    <sheet name="燃料購入数量等設定申込書" sheetId="1" r:id="rId1"/>
    <sheet name="燃料購入数量等設定申込書 (別紙内訳) " sheetId="3" r:id="rId2"/>
    <sheet name="燃料購入数量等設定申込書 (新旧対象表用)" sheetId="6" state="hidden" r:id="rId3"/>
    <sheet name="燃料購入数量等設定申込書 (別紙内訳)  (新旧対照表用）" sheetId="4" state="hidden" r:id="rId4"/>
    <sheet name="貼り付け用図" sheetId="5" state="hidden" r:id="rId5"/>
  </sheets>
  <definedNames>
    <definedName name="_Hlk121317410" localSheetId="0">燃料購入数量等設定申込書!#REF!</definedName>
    <definedName name="_Hlk121317410" localSheetId="2">'燃料購入数量等設定申込書 (新旧対象表用)'!#REF!</definedName>
    <definedName name="_Hlk121317410" localSheetId="1">'燃料購入数量等設定申込書 (別紙内訳) '!#REF!</definedName>
    <definedName name="_Hlk121317410" localSheetId="3">'燃料購入数量等設定申込書 (別紙内訳)  (新旧対照表用）'!#REF!</definedName>
    <definedName name="_Hlk121318175" localSheetId="0">燃料購入数量等設定申込書!#REF!</definedName>
    <definedName name="_Hlk121318175" localSheetId="2">'燃料購入数量等設定申込書 (新旧対象表用)'!#REF!</definedName>
    <definedName name="_Hlk121318175" localSheetId="1">'燃料購入数量等設定申込書 (別紙内訳) '!#REF!</definedName>
    <definedName name="_Hlk121318175" localSheetId="3">'燃料購入数量等設定申込書 (別紙内訳)  (新旧対照表用）'!#REF!</definedName>
    <definedName name="_Hlk121318190" localSheetId="0">燃料購入数量等設定申込書!#REF!</definedName>
    <definedName name="_Hlk121318190" localSheetId="2">'燃料購入数量等設定申込書 (新旧対象表用)'!#REF!</definedName>
    <definedName name="_Hlk121318190" localSheetId="1">'燃料購入数量等設定申込書 (別紙内訳) '!#REF!</definedName>
    <definedName name="_Hlk121318190" localSheetId="3">'燃料購入数量等設定申込書 (別紙内訳)  (新旧対照表用）'!#REF!</definedName>
    <definedName name="_xlnm.Print_Area" localSheetId="1">'燃料購入数量等設定申込書 (別紙内訳) '!$A$1:$O$61</definedName>
    <definedName name="_xlnm.Print_Area" localSheetId="3">'燃料購入数量等設定申込書 (別紙内訳)  (新旧対照表用）'!$A$1:$N$61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6" l="1"/>
  <c r="K61" i="6" s="1"/>
  <c r="D60" i="6"/>
  <c r="D59" i="6"/>
  <c r="K59" i="6" s="1"/>
  <c r="D58" i="6"/>
  <c r="D57" i="6"/>
  <c r="D56" i="6"/>
  <c r="D55" i="6"/>
  <c r="D54" i="6"/>
  <c r="D53" i="6"/>
  <c r="K53" i="6" s="1"/>
  <c r="D52" i="6"/>
  <c r="D51" i="6"/>
  <c r="K51" i="6" s="1"/>
  <c r="D50" i="6"/>
  <c r="K50" i="6" s="1"/>
  <c r="D49" i="6"/>
  <c r="K49" i="6" s="1"/>
  <c r="D48" i="6"/>
  <c r="D47" i="6"/>
  <c r="K47" i="6" s="1"/>
  <c r="I62" i="6"/>
  <c r="D46" i="6"/>
  <c r="K46" i="6" s="1"/>
  <c r="H41" i="6"/>
  <c r="L44" i="3"/>
  <c r="I49" i="1" s="1"/>
  <c r="L54" i="3"/>
  <c r="I59" i="1" s="1"/>
  <c r="L52" i="3"/>
  <c r="I57" i="1" s="1"/>
  <c r="L51" i="3"/>
  <c r="I56" i="1" s="1"/>
  <c r="L50" i="3"/>
  <c r="I55" i="1" s="1"/>
  <c r="K46" i="3"/>
  <c r="H29" i="1" s="1"/>
  <c r="I34" i="3" a="1"/>
  <c r="I34" i="3" s="1"/>
  <c r="L34" i="3" s="1"/>
  <c r="I33" i="3" a="1"/>
  <c r="I33" i="3" s="1"/>
  <c r="L33" i="3" s="1"/>
  <c r="I32" i="3" a="1"/>
  <c r="I32" i="3" s="1"/>
  <c r="L32" i="3" s="1"/>
  <c r="I31" i="3" a="1"/>
  <c r="I31" i="3" s="1"/>
  <c r="L31" i="3" s="1"/>
  <c r="I30" i="3" a="1"/>
  <c r="I30" i="3" s="1"/>
  <c r="L30" i="3" s="1"/>
  <c r="I29" i="3" a="1"/>
  <c r="I29" i="3" s="1"/>
  <c r="L29" i="3" s="1"/>
  <c r="I28" i="3" a="1"/>
  <c r="I28" i="3" s="1"/>
  <c r="L28" i="3" s="1"/>
  <c r="I27" i="3" a="1"/>
  <c r="I27" i="3" s="1"/>
  <c r="L27" i="3" s="1"/>
  <c r="L42" i="3" s="1"/>
  <c r="I47" i="1" s="1"/>
  <c r="I26" i="3" a="1"/>
  <c r="I26" i="3" s="1"/>
  <c r="L26" i="3" s="1"/>
  <c r="I25" i="3" a="1"/>
  <c r="I25" i="3" s="1"/>
  <c r="L25" i="3" s="1"/>
  <c r="I24" i="3" a="1"/>
  <c r="I24" i="3" s="1"/>
  <c r="L24" i="3" s="1"/>
  <c r="I23" i="3" a="1"/>
  <c r="I23" i="3" s="1"/>
  <c r="L23" i="3" s="1"/>
  <c r="I22" i="3" a="1"/>
  <c r="I22" i="3" s="1"/>
  <c r="L22" i="3" s="1"/>
  <c r="L45" i="3" s="1"/>
  <c r="I50" i="1" s="1"/>
  <c r="I21" i="3" a="1"/>
  <c r="I21" i="3" s="1"/>
  <c r="L21" i="3" s="1"/>
  <c r="L47" i="3" s="1"/>
  <c r="I52" i="1" s="1"/>
  <c r="I20" i="3" a="1"/>
  <c r="I20" i="3" s="1"/>
  <c r="L20" i="3" s="1"/>
  <c r="I19" i="3" a="1"/>
  <c r="I19" i="3" s="1"/>
  <c r="L19" i="3" s="1"/>
  <c r="L53" i="3" s="1"/>
  <c r="I58" i="1" s="1"/>
  <c r="I18" i="3" a="1"/>
  <c r="I18" i="3" s="1"/>
  <c r="L18" i="3" s="1"/>
  <c r="I17" i="3" a="1"/>
  <c r="I17" i="3" s="1"/>
  <c r="L17" i="3" s="1"/>
  <c r="I16" i="3" a="1"/>
  <c r="I16" i="3" s="1"/>
  <c r="L16" i="3" s="1"/>
  <c r="L56" i="3" s="1"/>
  <c r="I61" i="1" s="1"/>
  <c r="I15" i="3" a="1"/>
  <c r="I15" i="3" s="1"/>
  <c r="L15" i="3" s="1"/>
  <c r="L43" i="3" s="1"/>
  <c r="I48" i="1" s="1"/>
  <c r="I14" i="3" a="1"/>
  <c r="I14" i="3" s="1"/>
  <c r="L14" i="3" s="1"/>
  <c r="I13" i="3" a="1"/>
  <c r="I13" i="3" s="1"/>
  <c r="L13" i="3" s="1"/>
  <c r="L41" i="3" s="1"/>
  <c r="I46" i="1" s="1"/>
  <c r="J34" i="3" a="1"/>
  <c r="J34" i="3" s="1"/>
  <c r="J33" i="3" a="1"/>
  <c r="J33" i="3" s="1"/>
  <c r="J32" i="3" a="1"/>
  <c r="J32" i="3" s="1"/>
  <c r="J31" i="3" a="1"/>
  <c r="J31" i="3" s="1"/>
  <c r="J30" i="3" a="1"/>
  <c r="J30" i="3" s="1"/>
  <c r="J29" i="3" a="1"/>
  <c r="J29" i="3" s="1"/>
  <c r="J28" i="3" a="1"/>
  <c r="J28" i="3" s="1"/>
  <c r="J27" i="3" a="1"/>
  <c r="J27" i="3" s="1"/>
  <c r="J26" i="3" a="1"/>
  <c r="J26" i="3" s="1"/>
  <c r="J25" i="3" a="1"/>
  <c r="J25" i="3" s="1"/>
  <c r="J24" i="3" a="1"/>
  <c r="J24" i="3" s="1"/>
  <c r="J23" i="3" a="1"/>
  <c r="J23" i="3" s="1"/>
  <c r="J22" i="3" a="1"/>
  <c r="J22" i="3" s="1"/>
  <c r="J21" i="3" a="1"/>
  <c r="J21" i="3" s="1"/>
  <c r="J20" i="3" a="1"/>
  <c r="J20" i="3" s="1"/>
  <c r="J19" i="3" a="1"/>
  <c r="J19" i="3" s="1"/>
  <c r="J18" i="3" a="1"/>
  <c r="J18" i="3" s="1"/>
  <c r="J17" i="3" a="1"/>
  <c r="J17" i="3" s="1"/>
  <c r="J16" i="3" a="1"/>
  <c r="J16" i="3" s="1"/>
  <c r="J15" i="3" a="1"/>
  <c r="J15" i="3" s="1"/>
  <c r="J14" i="3" a="1"/>
  <c r="J14" i="3" s="1"/>
  <c r="J13" i="3" a="1"/>
  <c r="J13" i="3" s="1"/>
  <c r="K41" i="3"/>
  <c r="H24" i="1" s="1"/>
  <c r="K46" i="1" s="1"/>
  <c r="L55" i="3"/>
  <c r="I60" i="1" s="1"/>
  <c r="L49" i="3"/>
  <c r="I54" i="1" s="1"/>
  <c r="L48" i="3"/>
  <c r="I53" i="1" s="1"/>
  <c r="K56" i="3"/>
  <c r="H39" i="1" s="1"/>
  <c r="K54" i="3"/>
  <c r="H37" i="1" s="1"/>
  <c r="K55" i="3"/>
  <c r="H38" i="1" s="1"/>
  <c r="K60" i="1" s="1"/>
  <c r="K53" i="3"/>
  <c r="H36" i="1" s="1"/>
  <c r="K52" i="3"/>
  <c r="H35" i="1" s="1"/>
  <c r="K51" i="3"/>
  <c r="H34" i="1" s="1"/>
  <c r="K50" i="3"/>
  <c r="H33" i="1" s="1"/>
  <c r="K55" i="1" s="1"/>
  <c r="K48" i="3"/>
  <c r="H31" i="1" s="1"/>
  <c r="K53" i="1" s="1"/>
  <c r="K47" i="3"/>
  <c r="H30" i="1" s="1"/>
  <c r="K52" i="1" s="1"/>
  <c r="K45" i="3"/>
  <c r="H28" i="1" s="1"/>
  <c r="K44" i="3"/>
  <c r="H27" i="1" s="1"/>
  <c r="K43" i="3"/>
  <c r="H26" i="1" s="1"/>
  <c r="K42" i="3"/>
  <c r="H25" i="1" s="1"/>
  <c r="K49" i="3"/>
  <c r="H32" i="1" s="1"/>
  <c r="K61" i="1" l="1"/>
  <c r="K59" i="1"/>
  <c r="K58" i="1"/>
  <c r="K57" i="1"/>
  <c r="K56" i="1"/>
  <c r="K54" i="1"/>
  <c r="K50" i="1"/>
  <c r="K49" i="1"/>
  <c r="K48" i="1"/>
  <c r="K47" i="1"/>
  <c r="K48" i="6"/>
  <c r="K54" i="6"/>
  <c r="K57" i="6"/>
  <c r="K60" i="6"/>
  <c r="K52" i="6"/>
  <c r="K55" i="6"/>
  <c r="K58" i="6"/>
  <c r="K56" i="6"/>
  <c r="H41" i="1"/>
  <c r="K51" i="1"/>
  <c r="K57" i="4"/>
  <c r="L46" i="3"/>
  <c r="I51" i="1" s="1"/>
  <c r="K57" i="3"/>
  <c r="K62" i="6" l="1"/>
  <c r="K62" i="1"/>
  <c r="I62" i="1"/>
  <c r="L57" i="3"/>
  <c r="L5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<sst xmlns="http://schemas.openxmlformats.org/spreadsheetml/2006/main" count="528" uniqueCount="94">
  <si>
    <t>別紙様式第７号（第１４条第１項関係）</t>
  </si>
  <si>
    <t>選択肢（積立方式）</t>
  </si>
  <si>
    <t>油種等</t>
  </si>
  <si>
    <t>単価</t>
  </si>
  <si>
    <t>燃料購入予定数量</t>
  </si>
  <si>
    <t>Ａ重油</t>
  </si>
  <si>
    <t>灯油</t>
  </si>
  <si>
    <t>ＬＰガス</t>
  </si>
  <si>
    <t>ＬＮＧ</t>
  </si>
  <si>
    <t>＊積立の金額は、参加構成員ごとに計算結果を切り捨てにより100円単位としたものです。</t>
  </si>
  <si>
    <t>施設園芸用燃料購入数量等設定の内訳（令和○事業年度）</t>
  </si>
  <si>
    <t>２　参加構成員ごとの内訳</t>
  </si>
  <si>
    <t>番号</t>
  </si>
  <si>
    <t>氏　名</t>
  </si>
  <si>
    <t>住　所</t>
  </si>
  <si>
    <t>○事業年度</t>
  </si>
  <si>
    <t>合　　計</t>
  </si>
  <si>
    <t>（注）番号は、参加構成員ごとの整理番号とする。</t>
  </si>
  <si>
    <t>（注）分割納付を希望する参加構成員は「〇」を、希望しない場合は「×」を記載する。</t>
  </si>
  <si>
    <t>広島県農業再生協議会会長　様　</t>
    <rPh sb="13" eb="14">
      <t>サマ</t>
    </rPh>
    <phoneticPr fontId="7"/>
  </si>
  <si>
    <t>代表者の氏名</t>
  </si>
  <si>
    <t>（農業者組織）</t>
    <phoneticPr fontId="7"/>
  </si>
  <si>
    <t>１　対象期間　　</t>
    <phoneticPr fontId="7"/>
  </si>
  <si>
    <t>令和○年〇月1日から令和○年〇月30(又は28若しくは31日)まで</t>
  </si>
  <si>
    <t>２　対象数量（施設園芸用燃料価格差補塡金の対象となる燃料購入予定数量）</t>
    <phoneticPr fontId="7"/>
  </si>
  <si>
    <t>燃料価格の115％相当までの高騰に備え積み立て</t>
  </si>
  <si>
    <t>燃料価格の130％相当までの高騰に備え積み立て</t>
  </si>
  <si>
    <t>燃料価格の150％相当までの高騰に備え積み立て</t>
  </si>
  <si>
    <t>燃料価格の170％相当までの高騰に備え積み立て</t>
  </si>
  <si>
    <t>住　　　　所</t>
    <phoneticPr fontId="7"/>
  </si>
  <si>
    <t>名　　　　称　　　　　　</t>
    <phoneticPr fontId="7"/>
  </si>
  <si>
    <t>　</t>
    <phoneticPr fontId="7"/>
  </si>
  <si>
    <t>　※契約済みの場合は、積立契約完了通知の契約管理番号を記載</t>
    <phoneticPr fontId="7"/>
  </si>
  <si>
    <t xml:space="preserve"> 　契約管理番号　　　　　　　　　　　　　</t>
    <phoneticPr fontId="7"/>
  </si>
  <si>
    <t>円/L</t>
    <phoneticPr fontId="7"/>
  </si>
  <si>
    <t>円/㎏</t>
  </si>
  <si>
    <t>円/㎏</t>
    <phoneticPr fontId="7"/>
  </si>
  <si>
    <t>円/㎥</t>
    <phoneticPr fontId="7"/>
  </si>
  <si>
    <t>L</t>
    <phoneticPr fontId="7"/>
  </si>
  <si>
    <t>ｋｇ</t>
    <phoneticPr fontId="7"/>
  </si>
  <si>
    <t>㎥</t>
    <phoneticPr fontId="7"/>
  </si>
  <si>
    <t>備考</t>
    <rPh sb="0" eb="2">
      <t>ビコウ</t>
    </rPh>
    <phoneticPr fontId="7"/>
  </si>
  <si>
    <t>３　燃料補塡積立の金額</t>
    <phoneticPr fontId="7"/>
  </si>
  <si>
    <t>単価</t>
    <rPh sb="0" eb="2">
      <t>タンカ</t>
    </rPh>
    <phoneticPr fontId="7"/>
  </si>
  <si>
    <t>選択肢
積立方式</t>
    <phoneticPr fontId="7"/>
  </si>
  <si>
    <t>×</t>
    <phoneticPr fontId="7"/>
  </si>
  <si>
    <t>1/2</t>
  </si>
  <si>
    <t>1/2</t>
    <phoneticPr fontId="7"/>
  </si>
  <si>
    <t>計</t>
    <rPh sb="0" eb="1">
      <t>ケイ</t>
    </rPh>
    <phoneticPr fontId="7"/>
  </si>
  <si>
    <t>施設園芸用燃料購入数量等設定申込書（令和○事業年度）</t>
    <phoneticPr fontId="7"/>
  </si>
  <si>
    <t>（注）※は、「燃料購入予定数量×積立単価×1/2」で算出する（農家積立分）。
　　　切り捨てにより100円単位で記載する。</t>
    <phoneticPr fontId="7"/>
  </si>
  <si>
    <t>Ａ重油</t>
    <phoneticPr fontId="7"/>
  </si>
  <si>
    <t>灯油</t>
    <phoneticPr fontId="7"/>
  </si>
  <si>
    <t>分割納付</t>
    <rPh sb="0" eb="4">
      <t>ブンカツノウフ</t>
    </rPh>
    <phoneticPr fontId="7"/>
  </si>
  <si>
    <t>○</t>
    <phoneticPr fontId="7"/>
  </si>
  <si>
    <t>１　参加構成員数</t>
    <phoneticPr fontId="7"/>
  </si>
  <si>
    <t>名</t>
    <phoneticPr fontId="7"/>
  </si>
  <si>
    <r>
      <t xml:space="preserve">選択肢
</t>
    </r>
    <r>
      <rPr>
        <sz val="8"/>
        <color theme="1"/>
        <rFont val="ＭＳ 明朝"/>
        <family val="1"/>
        <charset val="128"/>
      </rPr>
      <t>(積立方式)</t>
    </r>
    <phoneticPr fontId="7"/>
  </si>
  <si>
    <t>( 年 月～年 月分)</t>
    <phoneticPr fontId="7"/>
  </si>
  <si>
    <t>単価（円）</t>
    <rPh sb="0" eb="2">
      <t>タンカ</t>
    </rPh>
    <rPh sb="3" eb="4">
      <t>エン</t>
    </rPh>
    <phoneticPr fontId="7"/>
  </si>
  <si>
    <t>円/L</t>
  </si>
  <si>
    <t>円/㎥</t>
  </si>
  <si>
    <t>115</t>
    <phoneticPr fontId="7"/>
  </si>
  <si>
    <t>130</t>
    <phoneticPr fontId="7"/>
  </si>
  <si>
    <t>150</t>
    <phoneticPr fontId="7"/>
  </si>
  <si>
    <t>170</t>
    <phoneticPr fontId="7"/>
  </si>
  <si>
    <t>燃料補填積立金額※（円）</t>
    <rPh sb="0" eb="2">
      <t>ネンリョウ</t>
    </rPh>
    <rPh sb="2" eb="8">
      <t>ホテンツミタテキンガク</t>
    </rPh>
    <rPh sb="10" eb="11">
      <t>エン</t>
    </rPh>
    <phoneticPr fontId="7"/>
  </si>
  <si>
    <r>
      <t xml:space="preserve">対象燃料
購入数量
</t>
    </r>
    <r>
      <rPr>
        <sz val="8"/>
        <rFont val="ＭＳ 明朝"/>
        <family val="1"/>
        <charset val="128"/>
      </rPr>
      <t>(L,kg,㎥)</t>
    </r>
    <phoneticPr fontId="7"/>
  </si>
  <si>
    <t>選択肢(%)</t>
    <phoneticPr fontId="7"/>
  </si>
  <si>
    <r>
      <rPr>
        <u/>
        <sz val="10.5"/>
        <color theme="1"/>
        <rFont val="ＭＳ 明朝"/>
        <family val="1"/>
        <charset val="128"/>
      </rPr>
      <t>○○組織</t>
    </r>
    <r>
      <rPr>
        <sz val="10.5"/>
        <color theme="1"/>
        <rFont val="ＭＳ 明朝"/>
        <family val="1"/>
        <charset val="128"/>
      </rPr>
      <t>の燃料購入予定数量等設定の内訳は</t>
    </r>
    <r>
      <rPr>
        <sz val="10.5"/>
        <color rgb="FFFF0000"/>
        <rFont val="ＭＳ 明朝"/>
        <family val="1"/>
        <charset val="128"/>
      </rPr>
      <t>次</t>
    </r>
    <r>
      <rPr>
        <sz val="10.5"/>
        <color theme="1"/>
        <rFont val="ＭＳ 明朝"/>
        <family val="1"/>
        <charset val="128"/>
      </rPr>
      <t>のとおりです。</t>
    </r>
    <rPh sb="20" eb="21">
      <t>ツギ</t>
    </rPh>
    <phoneticPr fontId="7"/>
  </si>
  <si>
    <t>令和　　年　　月　　日</t>
  </si>
  <si>
    <t xml:space="preserve">別紙（別紙様式第７号に添付）                                                                                 </t>
    <phoneticPr fontId="7"/>
  </si>
  <si>
    <t>数量設定申込数量</t>
    <rPh sb="0" eb="4">
      <t>スウリョウセッテイ</t>
    </rPh>
    <rPh sb="4" eb="6">
      <t>モウシコミ</t>
    </rPh>
    <phoneticPr fontId="7"/>
  </si>
  <si>
    <t>負担率</t>
    <rPh sb="0" eb="3">
      <t>フタンリツ</t>
    </rPh>
    <phoneticPr fontId="7"/>
  </si>
  <si>
    <t>燃料補塡積立の金額
（別紙の金額）</t>
    <rPh sb="11" eb="13">
      <t>ベッシ</t>
    </rPh>
    <rPh sb="14" eb="16">
      <t>キンガク</t>
    </rPh>
    <phoneticPr fontId="7"/>
  </si>
  <si>
    <t>・　燃料購入数量の設定に関する証拠書類の提出を求めた場合は、必ず提出してください。提出がない場合には、燃料購入数量が設定できない場合があります。</t>
    <phoneticPr fontId="7"/>
  </si>
  <si>
    <t>・　当協議会から指示があった場合には、指定月の燃油の購入数量を領収書、納品書等の写しを添付して速やかに報告してください。</t>
    <phoneticPr fontId="7"/>
  </si>
  <si>
    <t>・　燃料購入数量等が設定されましたらお知らせしますので、燃料補塡積立金必要額を納入してください。</t>
    <phoneticPr fontId="7"/>
  </si>
  <si>
    <r>
      <t>　令和○事業年度の施設園芸用燃料価格差補塡金の対象となる燃料購入数量等の設定を</t>
    </r>
    <r>
      <rPr>
        <sz val="10.5"/>
        <color rgb="FFFF0000"/>
        <rFont val="ＭＳ 明朝"/>
        <family val="1"/>
        <charset val="128"/>
      </rPr>
      <t>次</t>
    </r>
    <r>
      <rPr>
        <sz val="10.5"/>
        <color theme="1"/>
        <rFont val="ＭＳ 明朝"/>
        <family val="1"/>
        <charset val="128"/>
      </rPr>
      <t>のとおり申し込みます。なお、参加構成員ごとの燃料購入数量等の内訳は別紙のとおりです。</t>
    </r>
    <rPh sb="39" eb="40">
      <t>ツギ</t>
    </rPh>
    <phoneticPr fontId="7"/>
  </si>
  <si>
    <t>【燃料購入数量等設定における留意事項】</t>
    <phoneticPr fontId="7"/>
  </si>
  <si>
    <r>
      <t>広島県農業再生協議会会長　</t>
    </r>
    <r>
      <rPr>
        <u/>
        <sz val="10.5"/>
        <color rgb="FFFF0000"/>
        <rFont val="ＭＳ 明朝"/>
        <family val="1"/>
        <charset val="128"/>
      </rPr>
      <t>様</t>
    </r>
    <r>
      <rPr>
        <sz val="10.5"/>
        <color theme="1"/>
        <rFont val="ＭＳ 明朝"/>
        <family val="1"/>
        <charset val="128"/>
      </rPr>
      <t>　</t>
    </r>
    <rPh sb="13" eb="14">
      <t>サマ</t>
    </rPh>
    <phoneticPr fontId="7"/>
  </si>
  <si>
    <t>名　　　　称</t>
    <phoneticPr fontId="7"/>
  </si>
  <si>
    <t>・　燃料購入数量の設定に関する証拠書類の提出を求めた場合は、必ず提出してください。提出が
  ない場合には、燃料購入数量が設定できない場合があります。</t>
    <phoneticPr fontId="7"/>
  </si>
  <si>
    <t>・　当協議会から指示があった場合には、指定月の燃油の購入数量を領収書、納品書等の写しを
  添付して速やかに報告してください。</t>
    <phoneticPr fontId="7"/>
  </si>
  <si>
    <t>・　燃料購入数量等が設定されましたらお知らせしますので、燃料補塡積立金必要額を納入して
  ください。</t>
    <phoneticPr fontId="7"/>
  </si>
  <si>
    <t>（参考）</t>
    <rPh sb="1" eb="3">
      <t>サンコウ</t>
    </rPh>
    <phoneticPr fontId="7"/>
  </si>
  <si>
    <t>別紙様式第７号（第14条第１項関係）</t>
    <phoneticPr fontId="7"/>
  </si>
  <si>
    <t>　令和○事業年度の施設園芸用燃料価格差補塡金の対象となる燃料購入数量等の設定を次のとおり申し込みます。なお、参加構成員ごとの燃料購入数量等の内訳は別紙のとおりです。</t>
    <rPh sb="39" eb="40">
      <t>ツギ</t>
    </rPh>
    <phoneticPr fontId="7"/>
  </si>
  <si>
    <t>燃料等</t>
    <rPh sb="0" eb="2">
      <t>ネンリョウ</t>
    </rPh>
    <rPh sb="2" eb="3">
      <t>トウ</t>
    </rPh>
    <phoneticPr fontId="7"/>
  </si>
  <si>
    <t>kg</t>
    <phoneticPr fontId="7"/>
  </si>
  <si>
    <t>燃料等</t>
    <rPh sb="0" eb="2">
      <t>ネンリョウ</t>
    </rPh>
    <rPh sb="2" eb="3">
      <t>トウ</t>
    </rPh>
    <phoneticPr fontId="7"/>
  </si>
  <si>
    <t>○○組織の燃料購入予定数量等設定の内訳は次のとおりです。</t>
    <rPh sb="20" eb="21">
      <t>ツギ</t>
    </rPh>
    <phoneticPr fontId="7"/>
  </si>
  <si>
    <t>燃料等</t>
    <rPh sb="0" eb="2">
      <t>ネンリョウ</t>
    </rPh>
    <phoneticPr fontId="7"/>
  </si>
  <si>
    <t>燃料等</t>
    <rPh sb="0" eb="3">
      <t>ネンリョウトウ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</si>
</sst>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5"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u/>
      <sz val="10.5"/>
      <color theme="1"/>
      <name val="ＭＳ 明朝"/>
      <family val="1"/>
      <charset val="128"/>
    </font>
    <font>
      <sz val="9"/>
      <color theme="1"/>
      <name val="ＭＳ 明朝"/>
      <family val="1"/>
      <charset val="128"/>
    </font>
    <font>
      <sz val="8"/>
      <color theme="1"/>
      <name val="ＭＳ 明朝"/>
      <family val="1"/>
      <charset val="128"/>
    </font>
    <font>
      <sz val="10.5"/>
      <color rgb="FFFF0000"/>
      <name val="ＭＳ 明朝"/>
      <family val="1"/>
      <charset val="128"/>
    </font>
    <font>
      <sz val="6"/>
      <name val="游ゴシック"/>
      <family val="2"/>
      <charset val="128"/>
      <scheme val="minor"/>
    </font>
    <font>
      <b/>
      <sz val="10.5"/>
      <color theme="1"/>
      <name val="ＭＳ 明朝"/>
      <family val="1"/>
      <charset val="128"/>
    </font>
    <font>
      <sz val="10.5"/>
      <name val="ＭＳ 明朝"/>
      <family val="1"/>
      <charset val="128"/>
    </font>
    <font>
      <sz val="6"/>
      <color theme="1"/>
      <name val="ＭＳ 明朝"/>
      <family val="1"/>
      <charset val="128"/>
    </font>
    <font>
      <sz val="8"/>
      <name val="ＭＳ 明朝"/>
      <family val="1"/>
      <charset val="128"/>
    </font>
    <font>
      <b/>
      <sz val="12"/>
      <color theme="1"/>
      <name val="ＭＳ 明朝"/>
      <family val="1"/>
      <charset val="128"/>
    </font>
    <font>
      <u/>
      <sz val="10.5"/>
      <color rgb="FFFF0000"/>
      <name val="ＭＳ 明朝"/>
      <family val="1"/>
      <charset val="128"/>
    </font>
    <font>
      <u/>
      <sz val="10.5"/>
      <name val="ＭＳ 明朝"/>
      <family val="1"/>
      <charset val="128"/>
    </font>
  </fonts>
  <fills count="2">
    <fill>
      <patternFill patternType="none"/>
    </fill>
    <fill>
      <patternFill patternType="gray125"/>
    </fill>
  </fills>
  <borders count="1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diagonal/>
    </border>
    <border>
      <left style="hair">
        <color rgb="FF000000"/>
      </left>
      <right/>
      <top/>
      <bottom style="hair">
        <color rgb="FF000000"/>
      </bottom>
      <diagonal/>
    </border>
    <border>
      <left style="hair">
        <color rgb="FF000000"/>
      </left>
      <right/>
      <top style="thin">
        <color indexed="64"/>
      </top>
      <bottom style="hair">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rgb="FF000000"/>
      </left>
      <right/>
      <top style="hair">
        <color rgb="FF000000"/>
      </top>
      <bottom style="thin">
        <color indexed="64"/>
      </bottom>
      <diagonal/>
    </border>
    <border>
      <left style="thin">
        <color indexed="64"/>
      </left>
      <right style="hair">
        <color rgb="FF000000"/>
      </right>
      <top/>
      <bottom style="hair">
        <color rgb="FF000000"/>
      </bottom>
      <diagonal/>
    </border>
    <border>
      <left/>
      <right style="thin">
        <color indexed="64"/>
      </right>
      <top style="thin">
        <color indexed="64"/>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indexed="64"/>
      </left>
      <right style="thin">
        <color rgb="FF000000"/>
      </right>
      <top style="thin">
        <color indexed="64"/>
      </top>
      <bottom style="hair">
        <color rgb="FF000000"/>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indexed="64"/>
      </bottom>
      <diagonal/>
    </border>
    <border>
      <left/>
      <right style="thin">
        <color rgb="FF000000"/>
      </right>
      <top style="thin">
        <color indexed="64"/>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
      <left style="thin">
        <color rgb="FF000000"/>
      </left>
      <right/>
      <top style="thin">
        <color indexed="64"/>
      </top>
      <bottom style="hair">
        <color rgb="FF000000"/>
      </bottom>
      <diagonal/>
    </border>
    <border>
      <left style="thin">
        <color rgb="FF000000"/>
      </left>
      <right/>
      <top/>
      <bottom style="thin">
        <color indexed="64"/>
      </bottom>
      <diagonal/>
    </border>
    <border>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hair">
        <color rgb="FF000000"/>
      </top>
      <bottom style="thin">
        <color indexed="64"/>
      </bottom>
      <diagonal/>
    </border>
    <border>
      <left/>
      <right style="thin">
        <color indexed="64"/>
      </right>
      <top/>
      <bottom style="hair">
        <color rgb="FF000000"/>
      </bottom>
      <diagonal/>
    </border>
    <border>
      <left/>
      <right style="thin">
        <color rgb="FF000000"/>
      </right>
      <top style="thin">
        <color indexed="64"/>
      </top>
      <bottom/>
      <diagonal/>
    </border>
    <border>
      <left style="thin">
        <color indexed="64"/>
      </left>
      <right style="thin">
        <color rgb="FF000000"/>
      </right>
      <top/>
      <bottom style="hair">
        <color rgb="FF000000"/>
      </bottom>
      <diagonal/>
    </border>
    <border>
      <left/>
      <right/>
      <top style="hair">
        <color rgb="FF000000"/>
      </top>
      <bottom/>
      <diagonal/>
    </border>
    <border>
      <left style="thin">
        <color indexed="64"/>
      </left>
      <right style="hair">
        <color rgb="FF000000"/>
      </right>
      <top style="hair">
        <color rgb="FF000000"/>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top style="hair">
        <color rgb="FF000000"/>
      </top>
      <bottom style="hair">
        <color indexed="64"/>
      </bottom>
      <diagonal/>
    </border>
    <border>
      <left style="thin">
        <color indexed="64"/>
      </left>
      <right style="thin">
        <color rgb="FF000000"/>
      </right>
      <top style="hair">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bottom style="hair">
        <color indexed="64"/>
      </bottom>
      <diagonal/>
    </border>
    <border>
      <left/>
      <right style="thin">
        <color rgb="FF000000"/>
      </right>
      <top style="hair">
        <color rgb="FF000000"/>
      </top>
      <bottom style="hair">
        <color indexed="64"/>
      </bottom>
      <diagonal/>
    </border>
    <border>
      <left style="thin">
        <color rgb="FF000000"/>
      </left>
      <right style="thin">
        <color rgb="FF000000"/>
      </right>
      <top/>
      <bottom style="hair">
        <color indexed="64"/>
      </bottom>
      <diagonal/>
    </border>
    <border>
      <left style="thin">
        <color rgb="FF000000"/>
      </left>
      <right style="thin">
        <color indexed="64"/>
      </right>
      <top/>
      <bottom style="hair">
        <color indexed="64"/>
      </bottom>
      <diagonal/>
    </border>
    <border>
      <left style="thin">
        <color rgb="FFFF0000"/>
      </left>
      <right style="thin">
        <color rgb="FFFF0000"/>
      </right>
      <top style="thin">
        <color rgb="FFFF0000"/>
      </top>
      <bottom style="thin">
        <color rgb="FFFF0000"/>
      </bottom>
      <diagonal/>
    </border>
    <border>
      <left style="thin">
        <color rgb="FF000000"/>
      </left>
      <right style="thin">
        <color indexed="64"/>
      </right>
      <top/>
      <bottom style="hair">
        <color rgb="FF000000"/>
      </bottom>
      <diagonal/>
    </border>
    <border>
      <left style="thin">
        <color rgb="FF000000"/>
      </left>
      <right/>
      <top style="hair">
        <color rgb="FF000000"/>
      </top>
      <bottom style="hair">
        <color indexed="64"/>
      </bottom>
      <diagonal/>
    </border>
    <border>
      <left style="thin">
        <color rgb="FF000000"/>
      </left>
      <right style="thin">
        <color indexed="64"/>
      </right>
      <top style="hair">
        <color rgb="FF000000"/>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5">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9" fillId="0" borderId="0" xfId="0" applyFont="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9" fillId="0" borderId="0" xfId="0" applyFont="1">
      <alignment vertical="center"/>
    </xf>
    <xf numFmtId="0" fontId="4" fillId="0" borderId="0" xfId="0" applyFont="1">
      <alignment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lignment vertical="center"/>
    </xf>
    <xf numFmtId="0" fontId="2" fillId="0" borderId="12"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30" xfId="0" applyFont="1" applyBorder="1" applyAlignment="1">
      <alignment horizontal="center" vertical="center" wrapText="1"/>
    </xf>
    <xf numFmtId="0" fontId="9" fillId="0" borderId="32" xfId="0" applyFont="1" applyBorder="1" applyAlignment="1">
      <alignment horizontal="left" vertical="center" wrapText="1"/>
    </xf>
    <xf numFmtId="0" fontId="2" fillId="0" borderId="32" xfId="0" applyFont="1" applyBorder="1">
      <alignment vertical="center"/>
    </xf>
    <xf numFmtId="0" fontId="2" fillId="0" borderId="33" xfId="0" applyFont="1" applyBorder="1" applyAlignment="1">
      <alignment horizontal="center" vertical="center" wrapText="1"/>
    </xf>
    <xf numFmtId="0" fontId="9" fillId="0" borderId="35" xfId="0" applyFont="1" applyBorder="1" applyAlignment="1">
      <alignment horizontal="left" vertical="center" wrapText="1"/>
    </xf>
    <xf numFmtId="0" fontId="2" fillId="0" borderId="35" xfId="0" applyFont="1" applyBorder="1">
      <alignment vertical="center"/>
    </xf>
    <xf numFmtId="0" fontId="2" fillId="0" borderId="24"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0" fontId="2" fillId="0" borderId="3" xfId="0" applyFont="1" applyBorder="1" applyAlignment="1">
      <alignment horizontal="center" vertical="center"/>
    </xf>
    <xf numFmtId="0" fontId="9" fillId="0" borderId="41" xfId="0" applyFont="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2" fillId="0" borderId="41" xfId="0" applyFont="1" applyBorder="1" applyAlignment="1">
      <alignment horizontal="center" vertical="center" wrapText="1"/>
    </xf>
    <xf numFmtId="0" fontId="9" fillId="0" borderId="44" xfId="0" applyFont="1" applyBorder="1" applyAlignment="1">
      <alignment horizontal="left" vertical="center" wrapText="1"/>
    </xf>
    <xf numFmtId="9" fontId="9" fillId="0" borderId="42"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0" borderId="51" xfId="0" applyNumberFormat="1" applyFont="1" applyBorder="1" applyAlignment="1">
      <alignment horizontal="center" vertical="center" wrapText="1"/>
    </xf>
    <xf numFmtId="0" fontId="9" fillId="0" borderId="46" xfId="0" applyFont="1" applyBorder="1" applyAlignment="1">
      <alignment horizontal="justify" vertical="center" wrapText="1"/>
    </xf>
    <xf numFmtId="0" fontId="9" fillId="0" borderId="48" xfId="0" applyFont="1" applyBorder="1" applyAlignment="1">
      <alignment horizontal="justify" vertical="center" wrapText="1"/>
    </xf>
    <xf numFmtId="0" fontId="9" fillId="0" borderId="49" xfId="0" applyFont="1" applyBorder="1" applyAlignment="1">
      <alignment horizontal="justify" vertical="center" wrapText="1"/>
    </xf>
    <xf numFmtId="38" fontId="9" fillId="0" borderId="60" xfId="1" applyFont="1" applyBorder="1" applyAlignment="1">
      <alignment horizontal="right" vertical="center" wrapText="1"/>
    </xf>
    <xf numFmtId="38" fontId="9" fillId="0" borderId="61" xfId="1" applyFont="1" applyBorder="1" applyAlignment="1">
      <alignment horizontal="right" vertical="center" wrapText="1"/>
    </xf>
    <xf numFmtId="38" fontId="9" fillId="0" borderId="62" xfId="1" applyFont="1" applyBorder="1" applyAlignment="1">
      <alignment horizontal="right"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right" vertical="center" wrapText="1"/>
    </xf>
    <xf numFmtId="38" fontId="9" fillId="0" borderId="1" xfId="1" applyFont="1" applyBorder="1" applyAlignment="1">
      <alignment horizontal="right" vertical="center" wrapText="1"/>
    </xf>
    <xf numFmtId="0" fontId="9" fillId="0" borderId="1" xfId="0" applyFont="1" applyBorder="1" applyAlignment="1">
      <alignment horizontal="right" vertical="center" wrapText="1"/>
    </xf>
    <xf numFmtId="0" fontId="9" fillId="0" borderId="6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38" fontId="9" fillId="0" borderId="63" xfId="1" applyFont="1" applyBorder="1" applyAlignment="1">
      <alignment horizontal="right" vertical="center" wrapText="1"/>
    </xf>
    <xf numFmtId="0" fontId="9" fillId="0" borderId="63" xfId="0" applyFont="1" applyBorder="1" applyAlignment="1">
      <alignment horizontal="right" vertical="center" wrapText="1"/>
    </xf>
    <xf numFmtId="0" fontId="9" fillId="0" borderId="73" xfId="0" applyFont="1" applyBorder="1" applyAlignment="1">
      <alignment horizontal="right" vertical="center" wrapText="1"/>
    </xf>
    <xf numFmtId="38" fontId="9" fillId="0" borderId="66" xfId="1" applyFont="1" applyBorder="1" applyAlignment="1">
      <alignment horizontal="right" vertical="center" wrapText="1"/>
    </xf>
    <xf numFmtId="38" fontId="9" fillId="0" borderId="69" xfId="1" applyFont="1" applyBorder="1" applyAlignment="1">
      <alignment horizontal="right" vertical="center" wrapText="1"/>
    </xf>
    <xf numFmtId="0" fontId="9" fillId="0" borderId="66" xfId="0" applyFont="1" applyBorder="1" applyAlignment="1">
      <alignment horizontal="right" vertical="center" wrapText="1"/>
    </xf>
    <xf numFmtId="0" fontId="9" fillId="0" borderId="74" xfId="0" applyFont="1" applyBorder="1" applyAlignment="1">
      <alignment horizontal="right" vertical="center" wrapText="1"/>
    </xf>
    <xf numFmtId="0" fontId="9" fillId="0" borderId="68" xfId="0" applyFont="1" applyBorder="1" applyAlignment="1">
      <alignment horizontal="right" vertical="center" wrapText="1"/>
    </xf>
    <xf numFmtId="38" fontId="9" fillId="0" borderId="70" xfId="1" applyFont="1" applyBorder="1" applyAlignment="1">
      <alignment horizontal="right" vertical="center" wrapText="1"/>
    </xf>
    <xf numFmtId="38" fontId="9" fillId="0" borderId="71" xfId="1" applyFont="1" applyBorder="1" applyAlignment="1">
      <alignment horizontal="right" vertical="center" wrapText="1"/>
    </xf>
    <xf numFmtId="0" fontId="9" fillId="0" borderId="70" xfId="0" applyFont="1" applyBorder="1" applyAlignment="1">
      <alignment horizontal="right" vertical="center" wrapText="1"/>
    </xf>
    <xf numFmtId="0" fontId="9" fillId="0" borderId="72" xfId="0" applyFont="1" applyBorder="1" applyAlignment="1">
      <alignment horizontal="right" vertical="center" wrapText="1"/>
    </xf>
    <xf numFmtId="49" fontId="9" fillId="0" borderId="76" xfId="0" applyNumberFormat="1" applyFont="1" applyBorder="1" applyAlignment="1">
      <alignment horizontal="center" vertical="center" wrapText="1"/>
    </xf>
    <xf numFmtId="49" fontId="9" fillId="0" borderId="77" xfId="0" applyNumberFormat="1" applyFont="1" applyBorder="1" applyAlignment="1">
      <alignment horizontal="center" vertical="center" wrapText="1"/>
    </xf>
    <xf numFmtId="49" fontId="9" fillId="0" borderId="75" xfId="0" applyNumberFormat="1" applyFont="1" applyBorder="1" applyAlignment="1">
      <alignment horizontal="center" vertical="center" wrapText="1"/>
    </xf>
    <xf numFmtId="49" fontId="9" fillId="0" borderId="66" xfId="0" applyNumberFormat="1" applyFont="1" applyBorder="1" applyAlignment="1">
      <alignment horizontal="center" vertical="center" wrapText="1"/>
    </xf>
    <xf numFmtId="49" fontId="9" fillId="0" borderId="70" xfId="0" applyNumberFormat="1" applyFont="1" applyBorder="1" applyAlignment="1">
      <alignment horizontal="center" vertical="center" wrapText="1"/>
    </xf>
    <xf numFmtId="49" fontId="9" fillId="0" borderId="69" xfId="0" applyNumberFormat="1" applyFont="1" applyBorder="1" applyAlignment="1">
      <alignment horizontal="center" vertical="center" wrapText="1"/>
    </xf>
    <xf numFmtId="176" fontId="9" fillId="0" borderId="80" xfId="0" applyNumberFormat="1" applyFont="1" applyBorder="1" applyAlignment="1">
      <alignment horizontal="right" vertical="center" wrapText="1"/>
    </xf>
    <xf numFmtId="176" fontId="9" fillId="0" borderId="83" xfId="0" applyNumberFormat="1" applyFont="1" applyBorder="1" applyAlignment="1">
      <alignment horizontal="left" vertical="center" wrapText="1"/>
    </xf>
    <xf numFmtId="176" fontId="9" fillId="0" borderId="84" xfId="0" applyNumberFormat="1" applyFont="1" applyBorder="1" applyAlignment="1">
      <alignment horizontal="left" vertical="center" wrapText="1"/>
    </xf>
    <xf numFmtId="176" fontId="9" fillId="0" borderId="86" xfId="0" applyNumberFormat="1" applyFont="1" applyBorder="1" applyAlignment="1">
      <alignment horizontal="right" vertical="center" wrapText="1"/>
    </xf>
    <xf numFmtId="176" fontId="9" fillId="0" borderId="87" xfId="0" applyNumberFormat="1" applyFont="1" applyBorder="1" applyAlignment="1">
      <alignment horizontal="right" vertical="center" wrapText="1"/>
    </xf>
    <xf numFmtId="0" fontId="9" fillId="0" borderId="83" xfId="0" applyFont="1" applyBorder="1" applyAlignment="1">
      <alignment horizontal="left" vertical="center" wrapText="1"/>
    </xf>
    <xf numFmtId="0" fontId="9" fillId="0" borderId="88" xfId="0" applyFont="1" applyBorder="1" applyAlignment="1">
      <alignment horizontal="left" vertical="center" wrapText="1"/>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49" fontId="9" fillId="0" borderId="89" xfId="0" applyNumberFormat="1" applyFont="1" applyBorder="1" applyAlignment="1">
      <alignment horizontal="center" vertical="center" wrapText="1"/>
    </xf>
    <xf numFmtId="0" fontId="9" fillId="0" borderId="89" xfId="0" applyFont="1" applyBorder="1" applyAlignment="1">
      <alignment horizontal="center" vertical="center" wrapText="1"/>
    </xf>
    <xf numFmtId="176" fontId="9" fillId="0" borderId="91" xfId="0" applyNumberFormat="1" applyFont="1" applyBorder="1" applyAlignment="1">
      <alignment horizontal="left" vertical="center" wrapText="1"/>
    </xf>
    <xf numFmtId="38" fontId="9" fillId="0" borderId="89" xfId="1" applyFont="1" applyBorder="1" applyAlignment="1">
      <alignment horizontal="right" vertical="center" wrapText="1"/>
    </xf>
    <xf numFmtId="38" fontId="2" fillId="0" borderId="94" xfId="1" applyFont="1" applyBorder="1">
      <alignment vertical="center"/>
    </xf>
    <xf numFmtId="38" fontId="2" fillId="0" borderId="93" xfId="1" applyFont="1" applyBorder="1">
      <alignment vertical="center"/>
    </xf>
    <xf numFmtId="176" fontId="9" fillId="0" borderId="88" xfId="0" applyNumberFormat="1" applyFont="1" applyBorder="1" applyAlignment="1">
      <alignment horizontal="left" vertical="center" wrapText="1"/>
    </xf>
    <xf numFmtId="176" fontId="9" fillId="0" borderId="85" xfId="0" applyNumberFormat="1" applyFont="1" applyBorder="1" applyAlignment="1">
      <alignment horizontal="left" vertical="center" wrapText="1"/>
    </xf>
    <xf numFmtId="38" fontId="9" fillId="0" borderId="86" xfId="1" applyFont="1" applyBorder="1" applyAlignment="1">
      <alignment horizontal="right" vertical="center" wrapText="1"/>
    </xf>
    <xf numFmtId="38" fontId="9" fillId="0" borderId="81" xfId="1" applyFont="1" applyBorder="1" applyAlignment="1">
      <alignment horizontal="right" vertical="center" wrapText="1"/>
    </xf>
    <xf numFmtId="38" fontId="9" fillId="0" borderId="82" xfId="1" applyFont="1" applyBorder="1" applyAlignment="1">
      <alignment horizontal="right" vertical="center" wrapText="1"/>
    </xf>
    <xf numFmtId="38" fontId="9" fillId="0" borderId="86" xfId="1" applyFont="1" applyBorder="1" applyAlignment="1">
      <alignment vertical="center" wrapText="1"/>
    </xf>
    <xf numFmtId="38" fontId="9" fillId="0" borderId="81" xfId="1" applyFont="1" applyBorder="1" applyAlignment="1">
      <alignment vertical="center" wrapText="1"/>
    </xf>
    <xf numFmtId="38" fontId="9" fillId="0" borderId="80" xfId="1" applyFont="1" applyBorder="1" applyAlignment="1">
      <alignment horizontal="right" vertical="center" wrapText="1"/>
    </xf>
    <xf numFmtId="38" fontId="9" fillId="0" borderId="90" xfId="1" applyFont="1" applyBorder="1" applyAlignment="1">
      <alignment horizontal="right" vertical="center" wrapText="1"/>
    </xf>
    <xf numFmtId="38" fontId="9" fillId="0" borderId="95" xfId="1" applyFont="1" applyBorder="1" applyAlignment="1">
      <alignment horizontal="right" vertical="center" wrapText="1"/>
    </xf>
    <xf numFmtId="38" fontId="9" fillId="0" borderId="96" xfId="1" applyFont="1" applyBorder="1" applyAlignment="1">
      <alignment horizontal="right" vertical="center" wrapText="1"/>
    </xf>
    <xf numFmtId="38" fontId="2" fillId="0" borderId="26" xfId="1" applyFont="1" applyBorder="1">
      <alignment vertical="center"/>
    </xf>
    <xf numFmtId="49" fontId="9" fillId="0" borderId="98" xfId="0" applyNumberFormat="1" applyFont="1" applyBorder="1" applyAlignment="1">
      <alignment horizontal="center" vertical="center" wrapText="1"/>
    </xf>
    <xf numFmtId="0" fontId="9" fillId="0" borderId="92" xfId="0" applyFont="1" applyBorder="1" applyAlignment="1">
      <alignment horizontal="center" vertical="center" wrapText="1"/>
    </xf>
    <xf numFmtId="0" fontId="8" fillId="0" borderId="0" xfId="0" applyFont="1">
      <alignment vertical="center"/>
    </xf>
    <xf numFmtId="38" fontId="2" fillId="0" borderId="17" xfId="0" applyNumberFormat="1" applyFont="1" applyBorder="1" applyAlignment="1">
      <alignment horizontal="right" vertical="center" wrapText="1"/>
    </xf>
    <xf numFmtId="38" fontId="2" fillId="0" borderId="18" xfId="0" applyNumberFormat="1" applyFont="1" applyBorder="1" applyAlignment="1">
      <alignment horizontal="right" vertical="center" wrapText="1"/>
    </xf>
    <xf numFmtId="38" fontId="2" fillId="0" borderId="19" xfId="0" applyNumberFormat="1" applyFont="1" applyBorder="1" applyAlignment="1">
      <alignment horizontal="right" vertical="center" wrapText="1"/>
    </xf>
    <xf numFmtId="177" fontId="2" fillId="0" borderId="17" xfId="1" applyNumberFormat="1" applyFont="1" applyBorder="1" applyAlignment="1">
      <alignment horizontal="right" vertical="center" wrapText="1"/>
    </xf>
    <xf numFmtId="177" fontId="2" fillId="0" borderId="18" xfId="1" applyNumberFormat="1" applyFont="1" applyBorder="1" applyAlignment="1">
      <alignment horizontal="right" vertical="center" wrapText="1"/>
    </xf>
    <xf numFmtId="177" fontId="2" fillId="0" borderId="31" xfId="1" applyNumberFormat="1" applyFont="1" applyBorder="1" applyAlignment="1">
      <alignment horizontal="right" vertical="center" wrapText="1"/>
    </xf>
    <xf numFmtId="177" fontId="2" fillId="0" borderId="19" xfId="1" applyNumberFormat="1" applyFont="1" applyBorder="1" applyAlignment="1">
      <alignment horizontal="right" vertical="center" wrapText="1"/>
    </xf>
    <xf numFmtId="177" fontId="2" fillId="0" borderId="34" xfId="1" applyNumberFormat="1" applyFont="1" applyBorder="1" applyAlignment="1">
      <alignment horizontal="right" vertical="center" wrapText="1"/>
    </xf>
    <xf numFmtId="38" fontId="2" fillId="0" borderId="0" xfId="0" applyNumberFormat="1" applyFont="1">
      <alignment vertical="center"/>
    </xf>
    <xf numFmtId="38" fontId="2" fillId="0" borderId="0" xfId="0" applyNumberFormat="1" applyFont="1" applyAlignment="1">
      <alignment vertical="center" wrapText="1"/>
    </xf>
    <xf numFmtId="0" fontId="4"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0" fontId="9" fillId="0" borderId="99" xfId="0" applyFont="1" applyBorder="1" applyAlignment="1">
      <alignment horizontal="right" vertical="center" wrapText="1"/>
    </xf>
    <xf numFmtId="38" fontId="9" fillId="0" borderId="0" xfId="1" applyFont="1" applyBorder="1" applyAlignment="1">
      <alignment horizontal="right" vertical="center" wrapText="1"/>
    </xf>
    <xf numFmtId="38" fontId="2" fillId="0" borderId="0" xfId="1" applyFont="1" applyBorder="1">
      <alignment vertical="center"/>
    </xf>
    <xf numFmtId="0" fontId="9" fillId="0" borderId="59" xfId="0" applyFont="1" applyBorder="1" applyAlignment="1">
      <alignment horizontal="justify" vertical="center" wrapText="1"/>
    </xf>
    <xf numFmtId="0" fontId="9" fillId="0" borderId="100" xfId="0" applyFont="1" applyBorder="1" applyAlignment="1">
      <alignment horizontal="justify" vertical="center" wrapText="1"/>
    </xf>
    <xf numFmtId="0" fontId="9" fillId="0" borderId="108" xfId="0" applyFont="1" applyBorder="1" applyAlignment="1">
      <alignment horizontal="right" vertical="center" wrapText="1"/>
    </xf>
    <xf numFmtId="0" fontId="13" fillId="0" borderId="0" xfId="0" applyFont="1">
      <alignment vertical="center"/>
    </xf>
    <xf numFmtId="0" fontId="13" fillId="0" borderId="0" xfId="0" applyFont="1" applyAlignment="1">
      <alignment horizontal="left" vertical="center"/>
    </xf>
    <xf numFmtId="0" fontId="2" fillId="0" borderId="109" xfId="0" applyFont="1" applyBorder="1">
      <alignment vertical="center"/>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19"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20" xfId="0" applyFont="1" applyBorder="1" applyAlignment="1">
      <alignment horizontal="left" vertical="center" wrapText="1"/>
    </xf>
    <xf numFmtId="177" fontId="13" fillId="0" borderId="17" xfId="1" applyNumberFormat="1" applyFont="1" applyBorder="1" applyAlignment="1">
      <alignment horizontal="right" vertical="center" wrapText="1"/>
    </xf>
    <xf numFmtId="0" fontId="13" fillId="0" borderId="21" xfId="0" applyFont="1" applyBorder="1" applyAlignment="1">
      <alignment horizontal="left" vertical="center" wrapText="1"/>
    </xf>
    <xf numFmtId="177" fontId="13" fillId="0" borderId="18" xfId="1" applyNumberFormat="1" applyFont="1" applyBorder="1" applyAlignment="1">
      <alignment horizontal="right" vertical="center" wrapText="1"/>
    </xf>
    <xf numFmtId="0" fontId="13" fillId="0" borderId="31" xfId="0" applyFont="1" applyBorder="1" applyAlignment="1">
      <alignment horizontal="right" vertical="center" wrapText="1"/>
    </xf>
    <xf numFmtId="0" fontId="13" fillId="0" borderId="32" xfId="0" applyFont="1" applyBorder="1" applyAlignment="1">
      <alignment horizontal="left" vertical="center" wrapText="1"/>
    </xf>
    <xf numFmtId="177" fontId="13" fillId="0" borderId="31" xfId="1" applyNumberFormat="1" applyFont="1" applyBorder="1" applyAlignment="1">
      <alignment horizontal="right" vertical="center" wrapText="1"/>
    </xf>
    <xf numFmtId="0" fontId="13" fillId="0" borderId="22" xfId="0" applyFont="1" applyBorder="1" applyAlignment="1">
      <alignment horizontal="left" vertical="center" wrapText="1"/>
    </xf>
    <xf numFmtId="177" fontId="13" fillId="0" borderId="19" xfId="1" applyNumberFormat="1" applyFont="1" applyBorder="1" applyAlignment="1">
      <alignment horizontal="right" vertical="center" wrapText="1"/>
    </xf>
    <xf numFmtId="0" fontId="13" fillId="0" borderId="34" xfId="0" applyFont="1" applyBorder="1" applyAlignment="1">
      <alignment horizontal="right" vertical="center" wrapText="1"/>
    </xf>
    <xf numFmtId="0" fontId="13" fillId="0" borderId="35" xfId="0" applyFont="1" applyBorder="1" applyAlignment="1">
      <alignment horizontal="left" vertical="center" wrapText="1"/>
    </xf>
    <xf numFmtId="177" fontId="13" fillId="0" borderId="34" xfId="1" applyNumberFormat="1" applyFont="1" applyBorder="1" applyAlignment="1">
      <alignment horizontal="right"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4" fillId="0" borderId="0" xfId="0" applyFont="1">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63" xfId="0" applyFont="1" applyBorder="1" applyAlignment="1">
      <alignment horizontal="center" vertical="center" wrapText="1"/>
    </xf>
    <xf numFmtId="176" fontId="13" fillId="0" borderId="86" xfId="0" applyNumberFormat="1" applyFont="1" applyBorder="1" applyAlignment="1">
      <alignment horizontal="right" vertical="center" wrapText="1"/>
    </xf>
    <xf numFmtId="0" fontId="13" fillId="0" borderId="83" xfId="0" applyFont="1" applyBorder="1" applyAlignment="1">
      <alignment horizontal="left" vertical="center" wrapText="1"/>
    </xf>
    <xf numFmtId="38" fontId="13" fillId="0" borderId="63" xfId="1" applyFont="1" applyBorder="1" applyAlignment="1">
      <alignment horizontal="right" vertical="center" wrapText="1"/>
    </xf>
    <xf numFmtId="0" fontId="13" fillId="0" borderId="63" xfId="0" applyFont="1" applyBorder="1" applyAlignment="1">
      <alignment horizontal="right" vertical="center" wrapText="1"/>
    </xf>
    <xf numFmtId="49" fontId="13" fillId="0" borderId="76" xfId="0" applyNumberFormat="1" applyFont="1" applyBorder="1" applyAlignment="1">
      <alignment horizontal="center" vertical="center" wrapText="1"/>
    </xf>
    <xf numFmtId="0" fontId="13" fillId="0" borderId="66" xfId="0" applyFont="1" applyBorder="1" applyAlignment="1">
      <alignment horizontal="center" vertical="center" wrapText="1"/>
    </xf>
    <xf numFmtId="176" fontId="13" fillId="0" borderId="80" xfId="0" applyNumberFormat="1" applyFont="1" applyBorder="1" applyAlignment="1">
      <alignment horizontal="right" vertical="center" wrapText="1"/>
    </xf>
    <xf numFmtId="0" fontId="13" fillId="0" borderId="88" xfId="0" applyFont="1" applyBorder="1" applyAlignment="1">
      <alignment horizontal="left" vertical="center" wrapText="1"/>
    </xf>
    <xf numFmtId="38" fontId="13" fillId="0" borderId="66" xfId="1" applyFont="1" applyBorder="1" applyAlignment="1">
      <alignment horizontal="right" vertical="center" wrapText="1"/>
    </xf>
    <xf numFmtId="38" fontId="13" fillId="0" borderId="69" xfId="1" applyFont="1" applyBorder="1" applyAlignment="1">
      <alignment horizontal="right" vertical="center" wrapText="1"/>
    </xf>
    <xf numFmtId="0" fontId="13" fillId="0" borderId="66" xfId="0" applyFont="1" applyBorder="1" applyAlignment="1">
      <alignment horizontal="right" vertical="center" wrapText="1"/>
    </xf>
    <xf numFmtId="0" fontId="13" fillId="0" borderId="84" xfId="0" applyFont="1" applyBorder="1" applyAlignment="1">
      <alignment horizontal="left" vertical="center" wrapText="1"/>
    </xf>
    <xf numFmtId="49" fontId="13" fillId="0" borderId="77" xfId="0" applyNumberFormat="1" applyFont="1" applyBorder="1" applyAlignment="1">
      <alignment horizontal="center" vertical="center" wrapText="1"/>
    </xf>
    <xf numFmtId="0" fontId="13" fillId="0" borderId="70" xfId="0" applyFont="1" applyBorder="1" applyAlignment="1">
      <alignment horizontal="center" vertical="center" wrapText="1"/>
    </xf>
    <xf numFmtId="176" fontId="13" fillId="0" borderId="87" xfId="0" applyNumberFormat="1" applyFont="1" applyBorder="1" applyAlignment="1">
      <alignment horizontal="right" vertical="center" wrapText="1"/>
    </xf>
    <xf numFmtId="0" fontId="13" fillId="0" borderId="85" xfId="0" applyFont="1" applyBorder="1" applyAlignment="1">
      <alignment horizontal="left" vertical="center" wrapText="1"/>
    </xf>
    <xf numFmtId="38" fontId="13" fillId="0" borderId="70" xfId="1" applyFont="1" applyBorder="1" applyAlignment="1">
      <alignment horizontal="right" vertical="center" wrapText="1"/>
    </xf>
    <xf numFmtId="38" fontId="13" fillId="0" borderId="71" xfId="1" applyFont="1" applyBorder="1" applyAlignment="1">
      <alignment horizontal="right" vertical="center" wrapText="1"/>
    </xf>
    <xf numFmtId="0" fontId="13" fillId="0" borderId="70" xfId="0" applyFont="1" applyBorder="1" applyAlignment="1">
      <alignment horizontal="right" vertical="center" wrapText="1"/>
    </xf>
    <xf numFmtId="176" fontId="13" fillId="0" borderId="90" xfId="0" applyNumberFormat="1" applyFont="1" applyBorder="1" applyAlignment="1">
      <alignment horizontal="right" vertical="center" wrapText="1"/>
    </xf>
    <xf numFmtId="49" fontId="13" fillId="0" borderId="103" xfId="0" applyNumberFormat="1" applyFont="1" applyBorder="1" applyAlignment="1">
      <alignment horizontal="center" vertical="center" wrapText="1"/>
    </xf>
    <xf numFmtId="0" fontId="13" fillId="0" borderId="104" xfId="0" applyFont="1" applyBorder="1" applyAlignment="1">
      <alignment horizontal="center" vertical="center" wrapText="1"/>
    </xf>
    <xf numFmtId="176" fontId="13" fillId="0" borderId="105" xfId="0" applyNumberFormat="1" applyFont="1" applyBorder="1" applyAlignment="1">
      <alignment horizontal="right" vertical="center" wrapText="1"/>
    </xf>
    <xf numFmtId="0" fontId="13" fillId="0" borderId="106" xfId="0" applyFont="1" applyBorder="1" applyAlignment="1">
      <alignment horizontal="left" vertical="center" wrapText="1"/>
    </xf>
    <xf numFmtId="38" fontId="13" fillId="0" borderId="104" xfId="1" applyFont="1" applyBorder="1" applyAlignment="1">
      <alignment horizontal="right" vertical="center" wrapText="1"/>
    </xf>
    <xf numFmtId="38" fontId="13" fillId="0" borderId="107" xfId="1" applyFont="1" applyBorder="1" applyAlignment="1">
      <alignment horizontal="right" vertical="center" wrapText="1"/>
    </xf>
    <xf numFmtId="0" fontId="13" fillId="0" borderId="104" xfId="0" applyFont="1" applyBorder="1" applyAlignment="1">
      <alignment horizontal="right" vertical="center" wrapText="1"/>
    </xf>
    <xf numFmtId="49" fontId="13" fillId="0" borderId="98" xfId="0" applyNumberFormat="1" applyFont="1" applyBorder="1" applyAlignment="1">
      <alignment horizontal="center" vertical="center" wrapText="1"/>
    </xf>
    <xf numFmtId="0" fontId="13" fillId="0" borderId="69" xfId="0" applyFont="1" applyBorder="1" applyAlignment="1">
      <alignment horizontal="center" vertical="center" wrapText="1"/>
    </xf>
    <xf numFmtId="0" fontId="13" fillId="0" borderId="69" xfId="0" applyFont="1" applyBorder="1" applyAlignment="1">
      <alignment horizontal="right" vertical="center" wrapText="1"/>
    </xf>
    <xf numFmtId="0" fontId="13" fillId="0" borderId="78" xfId="0" applyFont="1" applyBorder="1" applyAlignment="1">
      <alignment horizontal="center" vertical="center" wrapText="1"/>
    </xf>
    <xf numFmtId="0" fontId="9" fillId="0" borderId="110" xfId="0" applyFont="1" applyBorder="1" applyAlignment="1">
      <alignment horizontal="right" vertical="center" wrapText="1"/>
    </xf>
    <xf numFmtId="176" fontId="13" fillId="0" borderId="81" xfId="0" applyNumberFormat="1" applyFont="1" applyBorder="1" applyAlignment="1">
      <alignment horizontal="right" vertical="center" wrapText="1"/>
    </xf>
    <xf numFmtId="176" fontId="13" fillId="0" borderId="82" xfId="0" applyNumberFormat="1" applyFont="1" applyBorder="1" applyAlignment="1">
      <alignment horizontal="right" vertical="center" wrapText="1"/>
    </xf>
    <xf numFmtId="176" fontId="13" fillId="0" borderId="111" xfId="0" applyNumberFormat="1" applyFont="1" applyBorder="1" applyAlignment="1">
      <alignment horizontal="right" vertical="center" wrapText="1"/>
    </xf>
    <xf numFmtId="0" fontId="9" fillId="0" borderId="112" xfId="0" applyFont="1" applyBorder="1" applyAlignment="1">
      <alignment horizontal="right" vertical="center" wrapText="1"/>
    </xf>
    <xf numFmtId="0" fontId="9" fillId="0" borderId="0" xfId="0" applyFont="1" applyAlignment="1">
      <alignment horizontal="left" vertical="center"/>
    </xf>
    <xf numFmtId="38" fontId="2" fillId="0" borderId="0" xfId="1" applyFont="1">
      <alignment vertical="center"/>
    </xf>
    <xf numFmtId="176" fontId="13" fillId="0" borderId="18" xfId="0" applyNumberFormat="1" applyFont="1" applyBorder="1" applyAlignment="1">
      <alignment horizontal="right" vertical="center" wrapText="1"/>
    </xf>
    <xf numFmtId="0" fontId="9" fillId="0" borderId="2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6" xfId="0"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14" fillId="0" borderId="34" xfId="0" applyNumberFormat="1" applyFont="1" applyBorder="1" applyAlignment="1">
      <alignment horizontal="center" vertical="center" wrapText="1"/>
    </xf>
    <xf numFmtId="0" fontId="14" fillId="0" borderId="3" xfId="0" applyFont="1" applyBorder="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32" xfId="0" applyFont="1" applyBorder="1">
      <alignment vertical="center"/>
    </xf>
    <xf numFmtId="0" fontId="9" fillId="0" borderId="22" xfId="0" applyFont="1" applyBorder="1">
      <alignment vertical="center"/>
    </xf>
    <xf numFmtId="0" fontId="9" fillId="0" borderId="35" xfId="0" applyFont="1" applyBorder="1">
      <alignment vertical="center"/>
    </xf>
    <xf numFmtId="0" fontId="14" fillId="0" borderId="92" xfId="0" applyFont="1" applyBorder="1" applyAlignment="1">
      <alignment horizontal="center" vertical="center" wrapText="1"/>
    </xf>
    <xf numFmtId="49" fontId="14" fillId="0" borderId="76" xfId="0" applyNumberFormat="1" applyFont="1" applyBorder="1" applyAlignment="1">
      <alignment horizontal="center" vertical="center" wrapText="1"/>
    </xf>
    <xf numFmtId="49" fontId="14" fillId="0" borderId="77" xfId="0" applyNumberFormat="1" applyFont="1" applyBorder="1" applyAlignment="1">
      <alignment horizontal="center" vertical="center" wrapText="1"/>
    </xf>
    <xf numFmtId="49" fontId="14" fillId="0" borderId="75" xfId="0" applyNumberFormat="1" applyFont="1" applyBorder="1" applyAlignment="1">
      <alignment horizontal="center" vertical="center" wrapText="1"/>
    </xf>
    <xf numFmtId="176" fontId="6" fillId="0" borderId="45" xfId="0" applyNumberFormat="1" applyFont="1" applyBorder="1" applyAlignment="1">
      <alignment horizontal="right" vertical="center" wrapText="1"/>
    </xf>
    <xf numFmtId="0" fontId="6" fillId="0" borderId="41" xfId="0" applyFont="1" applyBorder="1" applyAlignment="1">
      <alignment horizontal="center" vertical="center" wrapText="1"/>
    </xf>
    <xf numFmtId="176" fontId="14" fillId="0" borderId="83" xfId="0" applyNumberFormat="1" applyFont="1" applyBorder="1" applyAlignment="1">
      <alignment horizontal="left" vertical="center" wrapText="1"/>
    </xf>
    <xf numFmtId="176" fontId="14" fillId="0" borderId="84" xfId="0" applyNumberFormat="1" applyFont="1" applyBorder="1" applyAlignment="1">
      <alignment horizontal="left" vertical="center" wrapText="1"/>
    </xf>
    <xf numFmtId="176" fontId="14" fillId="0" borderId="85" xfId="0" applyNumberFormat="1" applyFont="1" applyBorder="1" applyAlignment="1">
      <alignment horizontal="left" vertical="center" wrapText="1"/>
    </xf>
    <xf numFmtId="176" fontId="14" fillId="0" borderId="88" xfId="0" applyNumberFormat="1" applyFont="1" applyBorder="1" applyAlignment="1">
      <alignment horizontal="left" vertical="center" wrapText="1"/>
    </xf>
    <xf numFmtId="176" fontId="14" fillId="0" borderId="91" xfId="0" applyNumberFormat="1" applyFont="1" applyBorder="1" applyAlignment="1">
      <alignment horizontal="left" vertical="center" wrapText="1"/>
    </xf>
    <xf numFmtId="49" fontId="14" fillId="0" borderId="69" xfId="0" applyNumberFormat="1" applyFont="1" applyBorder="1" applyAlignment="1">
      <alignment horizontal="center" vertical="center" wrapText="1"/>
    </xf>
    <xf numFmtId="49" fontId="14" fillId="0" borderId="66" xfId="0" applyNumberFormat="1" applyFont="1" applyBorder="1" applyAlignment="1">
      <alignment horizontal="center" vertical="center" wrapText="1"/>
    </xf>
    <xf numFmtId="49" fontId="14" fillId="0" borderId="70" xfId="0" applyNumberFormat="1" applyFont="1" applyBorder="1" applyAlignment="1">
      <alignment horizontal="center" vertical="center" wrapText="1"/>
    </xf>
    <xf numFmtId="49" fontId="14" fillId="0" borderId="89" xfId="0" applyNumberFormat="1" applyFont="1" applyBorder="1" applyAlignment="1">
      <alignment horizontal="center" vertical="center" wrapText="1"/>
    </xf>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left" vertical="center" wrapText="1"/>
    </xf>
    <xf numFmtId="9" fontId="9" fillId="0" borderId="0" xfId="0" applyNumberFormat="1" applyFont="1" applyAlignment="1">
      <alignment horizontal="center" vertical="center" wrapText="1"/>
    </xf>
    <xf numFmtId="176" fontId="9" fillId="0" borderId="0" xfId="0" applyNumberFormat="1" applyFont="1" applyAlignment="1">
      <alignment horizontal="right" vertical="center" wrapText="1"/>
    </xf>
    <xf numFmtId="9" fontId="2" fillId="0" borderId="24" xfId="0" applyNumberFormat="1" applyFont="1" applyBorder="1" applyAlignment="1">
      <alignment horizontal="center" vertical="center" wrapText="1"/>
    </xf>
    <xf numFmtId="9" fontId="2" fillId="0" borderId="36" xfId="0" applyNumberFormat="1" applyFont="1" applyBorder="1" applyAlignment="1">
      <alignment horizontal="center" vertical="center" wrapText="1"/>
    </xf>
    <xf numFmtId="9" fontId="2" fillId="0" borderId="25" xfId="0" applyNumberFormat="1" applyFont="1" applyBorder="1" applyAlignment="1">
      <alignment horizontal="center" vertical="center" wrapText="1"/>
    </xf>
    <xf numFmtId="38" fontId="2" fillId="0" borderId="39" xfId="1" applyFont="1" applyBorder="1" applyAlignment="1">
      <alignment horizontal="right" vertical="center"/>
    </xf>
    <xf numFmtId="38" fontId="2" fillId="0" borderId="28" xfId="1" applyFont="1" applyBorder="1" applyAlignment="1">
      <alignment horizontal="right" vertical="center"/>
    </xf>
    <xf numFmtId="38" fontId="2" fillId="0" borderId="40" xfId="1" applyFont="1" applyBorder="1" applyAlignment="1">
      <alignment horizontal="right" vertical="center"/>
    </xf>
    <xf numFmtId="38" fontId="2" fillId="0" borderId="29" xfId="1" applyFont="1" applyBorder="1" applyAlignment="1">
      <alignment horizontal="right" vertical="center"/>
    </xf>
    <xf numFmtId="38" fontId="2" fillId="0" borderId="38" xfId="1" applyFont="1" applyBorder="1" applyAlignment="1">
      <alignment horizontal="right" vertical="center"/>
    </xf>
    <xf numFmtId="38" fontId="2" fillId="0" borderId="27" xfId="1" applyFont="1" applyBorder="1" applyAlignment="1">
      <alignment horizontal="right" vertical="center"/>
    </xf>
    <xf numFmtId="0" fontId="2" fillId="0" borderId="0" xfId="0" applyFont="1" applyAlignment="1">
      <alignment horizontal="left" vertical="center" wrapText="1"/>
    </xf>
    <xf numFmtId="38"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8" fillId="0" borderId="0" xfId="0" applyFont="1" applyAlignment="1">
      <alignment horizontal="center" vertical="center"/>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9" fillId="0" borderId="0" xfId="0" applyFont="1" applyAlignment="1">
      <alignment horizontal="left" vertical="center"/>
    </xf>
    <xf numFmtId="0" fontId="2" fillId="0" borderId="5" xfId="0" applyFont="1" applyBorder="1" applyAlignment="1">
      <alignment horizontal="center" vertical="center" wrapText="1"/>
    </xf>
    <xf numFmtId="0" fontId="4" fillId="0" borderId="0" xfId="0" applyFont="1" applyAlignment="1">
      <alignment horizontal="left"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2" fillId="0" borderId="2" xfId="0" applyFont="1" applyBorder="1" applyAlignment="1">
      <alignment horizontal="center" vertical="center"/>
    </xf>
    <xf numFmtId="0" fontId="2" fillId="0" borderId="79" xfId="0" applyFont="1" applyBorder="1" applyAlignment="1">
      <alignment horizontal="center" vertical="center"/>
    </xf>
    <xf numFmtId="0" fontId="9" fillId="0" borderId="67" xfId="0" applyFont="1" applyBorder="1" applyAlignment="1">
      <alignment horizontal="center" vertical="center" shrinkToFi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0" xfId="0" applyFont="1" applyAlignment="1">
      <alignment horizontal="center" vertical="center" wrapText="1"/>
    </xf>
    <xf numFmtId="0" fontId="9" fillId="0" borderId="5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1" xfId="0" applyFont="1" applyBorder="1" applyAlignment="1">
      <alignment vertical="center" wrapText="1"/>
    </xf>
    <xf numFmtId="0" fontId="9" fillId="0" borderId="41" xfId="0" applyFont="1" applyBorder="1" applyAlignment="1">
      <alignment horizontal="left" vertical="center" wrapText="1"/>
    </xf>
    <xf numFmtId="0" fontId="9" fillId="0" borderId="45" xfId="0" applyFont="1" applyBorder="1" applyAlignment="1">
      <alignment horizontal="left" vertical="center" wrapText="1"/>
    </xf>
    <xf numFmtId="0" fontId="2" fillId="0" borderId="0" xfId="0" applyFont="1" applyAlignment="1">
      <alignment vertical="center" wrapText="1"/>
    </xf>
    <xf numFmtId="0" fontId="9" fillId="0" borderId="5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0" xfId="0" applyFont="1" applyBorder="1" applyAlignment="1">
      <alignment vertical="center" wrapText="1"/>
    </xf>
    <xf numFmtId="0" fontId="9" fillId="0" borderId="50" xfId="0" applyFont="1" applyBorder="1" applyAlignment="1">
      <alignment horizontal="left" vertical="center" wrapText="1"/>
    </xf>
    <xf numFmtId="0" fontId="9" fillId="0" borderId="58" xfId="0" applyFont="1" applyBorder="1" applyAlignment="1">
      <alignment horizontal="left" vertical="center" wrapText="1"/>
    </xf>
    <xf numFmtId="0" fontId="9" fillId="0" borderId="9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47" xfId="0" applyFont="1" applyBorder="1" applyAlignment="1">
      <alignment vertical="center" wrapText="1"/>
    </xf>
    <xf numFmtId="0" fontId="9" fillId="0" borderId="47" xfId="0" applyFont="1" applyBorder="1" applyAlignment="1">
      <alignment horizontal="left" vertical="center" wrapText="1"/>
    </xf>
    <xf numFmtId="0" fontId="9" fillId="0" borderId="53" xfId="0" applyFont="1" applyBorder="1" applyAlignment="1">
      <alignment horizontal="left" vertical="center" wrapText="1"/>
    </xf>
    <xf numFmtId="0" fontId="4" fillId="0" borderId="0" xfId="0" applyFont="1" applyAlignment="1">
      <alignment horizontal="left" vertical="center"/>
    </xf>
    <xf numFmtId="0" fontId="2" fillId="0" borderId="0" xfId="0" applyFont="1" applyAlignment="1">
      <alignment horizontal="right" vertical="center"/>
    </xf>
    <xf numFmtId="0" fontId="12" fillId="0" borderId="0" xfId="0" applyFont="1" applyAlignment="1">
      <alignment horizontal="center"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6" xfId="0" applyFont="1" applyBorder="1" applyAlignment="1">
      <alignment horizontal="center" vertical="center" wrapText="1"/>
    </xf>
    <xf numFmtId="9" fontId="9" fillId="0" borderId="24" xfId="0" applyNumberFormat="1" applyFont="1" applyBorder="1" applyAlignment="1">
      <alignment horizontal="center" vertical="center" wrapText="1"/>
    </xf>
    <xf numFmtId="9" fontId="9" fillId="0" borderId="36"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38" fontId="13" fillId="0" borderId="38" xfId="1" applyFont="1" applyBorder="1" applyAlignment="1">
      <alignment horizontal="right" vertical="center"/>
    </xf>
    <xf numFmtId="38" fontId="13" fillId="0" borderId="27" xfId="1" applyFont="1" applyBorder="1" applyAlignment="1">
      <alignment horizontal="right" vertical="center"/>
    </xf>
    <xf numFmtId="38" fontId="13" fillId="0" borderId="39" xfId="1" applyFont="1" applyBorder="1" applyAlignment="1">
      <alignment horizontal="right" vertical="center"/>
    </xf>
    <xf numFmtId="38" fontId="13" fillId="0" borderId="28" xfId="1" applyFont="1" applyBorder="1" applyAlignment="1">
      <alignment horizontal="right" vertical="center"/>
    </xf>
    <xf numFmtId="38" fontId="13" fillId="0" borderId="40" xfId="1" applyFont="1" applyBorder="1" applyAlignment="1">
      <alignment horizontal="right" vertical="center"/>
    </xf>
    <xf numFmtId="38" fontId="13" fillId="0" borderId="29" xfId="1" applyFont="1" applyBorder="1" applyAlignment="1">
      <alignment horizontal="right" vertical="center"/>
    </xf>
    <xf numFmtId="38" fontId="14" fillId="0" borderId="3" xfId="0" applyNumberFormat="1" applyFont="1" applyBorder="1" applyAlignment="1">
      <alignment horizontal="right" vertical="center"/>
    </xf>
    <xf numFmtId="0" fontId="14" fillId="0" borderId="3" xfId="0" applyFont="1" applyBorder="1" applyAlignment="1">
      <alignment horizontal="right" vertical="center"/>
    </xf>
    <xf numFmtId="0" fontId="9" fillId="0" borderId="101" xfId="0" applyFont="1" applyBorder="1" applyAlignment="1">
      <alignment vertical="center" wrapText="1"/>
    </xf>
    <xf numFmtId="0" fontId="9" fillId="0" borderId="101" xfId="0" applyFont="1" applyBorder="1" applyAlignment="1">
      <alignment horizontal="left" vertical="center" wrapText="1"/>
    </xf>
    <xf numFmtId="0" fontId="9" fillId="0" borderId="102" xfId="0" applyFont="1" applyBorder="1" applyAlignment="1">
      <alignment horizontal="left" vertical="center" wrapText="1"/>
    </xf>
    <xf numFmtId="0" fontId="9" fillId="0" borderId="43" xfId="0" applyFont="1" applyBorder="1" applyAlignment="1">
      <alignment vertical="center" wrapText="1"/>
    </xf>
    <xf numFmtId="0" fontId="9" fillId="0" borderId="43" xfId="0" applyFont="1" applyBorder="1" applyAlignment="1">
      <alignment horizontal="left" vertical="center" wrapText="1"/>
    </xf>
    <xf numFmtId="0" fontId="9" fillId="0" borderId="5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82550</xdr:colOff>
          <xdr:row>80</xdr:row>
          <xdr:rowOff>85725</xdr:rowOff>
        </xdr:from>
        <xdr:to>
          <xdr:col>21</xdr:col>
          <xdr:colOff>63500</xdr:colOff>
          <xdr:row>99</xdr:row>
          <xdr:rowOff>142875</xdr:rowOff>
        </xdr:to>
        <xdr:pic>
          <xdr:nvPicPr>
            <xdr:cNvPr id="7" name="図 6">
              <a:extLst>
                <a:ext uri="{FF2B5EF4-FFF2-40B4-BE49-F238E27FC236}">
                  <a16:creationId xmlns:a16="http://schemas.microsoft.com/office/drawing/2014/main" id="{5FCE3871-2946-628B-5A00-3DED60D5088A}"/>
                </a:ext>
              </a:extLst>
            </xdr:cNvPr>
            <xdr:cNvPicPr>
              <a:picLocks noChangeAspect="1" noChangeArrowheads="1"/>
              <a:extLst>
                <a:ext uri="{84589F7E-364E-4C9E-8A38-B11213B215E9}">
                  <a14:cameraTool cellRange="'燃料購入数量等設定申込書 (別紙内訳)  (新旧対照表用）'!$B$36:$N$57" spid="_x0000_s1216"/>
                </a:ext>
              </a:extLst>
            </xdr:cNvPicPr>
          </xdr:nvPicPr>
          <xdr:blipFill>
            <a:blip xmlns:r="http://schemas.openxmlformats.org/officeDocument/2006/relationships" r:embed="rId1"/>
            <a:srcRect/>
            <a:stretch>
              <a:fillRect/>
            </a:stretch>
          </xdr:blipFill>
          <xdr:spPr bwMode="auto">
            <a:xfrm>
              <a:off x="7626350" y="19135725"/>
              <a:ext cx="6838950" cy="45815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263525</xdr:colOff>
          <xdr:row>56</xdr:row>
          <xdr:rowOff>187325</xdr:rowOff>
        </xdr:from>
        <xdr:to>
          <xdr:col>21</xdr:col>
          <xdr:colOff>365125</xdr:colOff>
          <xdr:row>73</xdr:row>
          <xdr:rowOff>168275</xdr:rowOff>
        </xdr:to>
        <xdr:pic>
          <xdr:nvPicPr>
            <xdr:cNvPr id="10" name="図 9">
              <a:extLst>
                <a:ext uri="{FF2B5EF4-FFF2-40B4-BE49-F238E27FC236}">
                  <a16:creationId xmlns:a16="http://schemas.microsoft.com/office/drawing/2014/main" id="{AF77C59A-CB1E-9F09-080B-20113FDEE63D}"/>
                </a:ext>
              </a:extLst>
            </xdr:cNvPr>
            <xdr:cNvPicPr>
              <a:picLocks noChangeAspect="1" noChangeArrowheads="1"/>
              <a:extLst>
                <a:ext uri="{84589F7E-364E-4C9E-8A38-B11213B215E9}">
                  <a14:cameraTool cellRange="'燃料購入数量等設定申込書 (別紙内訳)  (新旧対照表用）'!$A$3:$N$22" spid="_x0000_s1217"/>
                </a:ext>
              </a:extLst>
            </xdr:cNvPicPr>
          </xdr:nvPicPr>
          <xdr:blipFill>
            <a:blip xmlns:r="http://schemas.openxmlformats.org/officeDocument/2006/relationships" r:embed="rId2"/>
            <a:srcRect/>
            <a:stretch>
              <a:fillRect/>
            </a:stretch>
          </xdr:blipFill>
          <xdr:spPr bwMode="auto">
            <a:xfrm>
              <a:off x="7527925" y="12988925"/>
              <a:ext cx="6705600" cy="3867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349250</xdr:colOff>
          <xdr:row>0</xdr:row>
          <xdr:rowOff>200291</xdr:rowOff>
        </xdr:from>
        <xdr:to>
          <xdr:col>9</xdr:col>
          <xdr:colOff>228600</xdr:colOff>
          <xdr:row>36</xdr:row>
          <xdr:rowOff>9524</xdr:rowOff>
        </xdr:to>
        <xdr:pic>
          <xdr:nvPicPr>
            <xdr:cNvPr id="4" name="図 3">
              <a:extLst>
                <a:ext uri="{FF2B5EF4-FFF2-40B4-BE49-F238E27FC236}">
                  <a16:creationId xmlns:a16="http://schemas.microsoft.com/office/drawing/2014/main" id="{B5CADB6D-CAC9-CB83-6EC9-97D45A01786A}"/>
                </a:ext>
              </a:extLst>
            </xdr:cNvPr>
            <xdr:cNvPicPr>
              <a:picLocks noChangeAspect="1" noChangeArrowheads="1"/>
              <a:extLst>
                <a:ext uri="{84589F7E-364E-4C9E-8A38-B11213B215E9}">
                  <a14:cameraTool cellRange="'燃料購入数量等設定申込書 (新旧対象表用)'!$B$3:$J$39" spid="_x0000_s1218"/>
                </a:ext>
              </a:extLst>
            </xdr:cNvPicPr>
          </xdr:nvPicPr>
          <xdr:blipFill>
            <a:blip xmlns:r="http://schemas.openxmlformats.org/officeDocument/2006/relationships" r:embed="rId3"/>
            <a:srcRect/>
            <a:stretch>
              <a:fillRect/>
            </a:stretch>
          </xdr:blipFill>
          <xdr:spPr bwMode="auto">
            <a:xfrm>
              <a:off x="349250" y="200291"/>
              <a:ext cx="5794375" cy="803883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355599</xdr:colOff>
          <xdr:row>36</xdr:row>
          <xdr:rowOff>155133</xdr:rowOff>
        </xdr:from>
        <xdr:to>
          <xdr:col>9</xdr:col>
          <xdr:colOff>431799</xdr:colOff>
          <xdr:row>55</xdr:row>
          <xdr:rowOff>111125</xdr:rowOff>
        </xdr:to>
        <xdr:pic>
          <xdr:nvPicPr>
            <xdr:cNvPr id="8" name="図 7">
              <a:extLst>
                <a:ext uri="{FF2B5EF4-FFF2-40B4-BE49-F238E27FC236}">
                  <a16:creationId xmlns:a16="http://schemas.microsoft.com/office/drawing/2014/main" id="{F0F704A9-8D6A-9F40-DFE8-0FC099E37110}"/>
                </a:ext>
              </a:extLst>
            </xdr:cNvPr>
            <xdr:cNvPicPr>
              <a:picLocks noChangeAspect="1" noChangeArrowheads="1"/>
              <a:extLst>
                <a:ext uri="{84589F7E-364E-4C9E-8A38-B11213B215E9}">
                  <a14:cameraTool cellRange="'燃料購入数量等設定申込書 (新旧対象表用)'!$B$43:$J$62" spid="_x0000_s1219"/>
                </a:ext>
              </a:extLst>
            </xdr:cNvPicPr>
          </xdr:nvPicPr>
          <xdr:blipFill>
            <a:blip xmlns:r="http://schemas.openxmlformats.org/officeDocument/2006/relationships" r:embed="rId4"/>
            <a:srcRect/>
            <a:stretch>
              <a:fillRect/>
            </a:stretch>
          </xdr:blipFill>
          <xdr:spPr bwMode="auto">
            <a:xfrm>
              <a:off x="355599" y="8727633"/>
              <a:ext cx="6248400" cy="448036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301625</xdr:colOff>
          <xdr:row>57</xdr:row>
          <xdr:rowOff>1919</xdr:rowOff>
        </xdr:from>
        <xdr:to>
          <xdr:col>9</xdr:col>
          <xdr:colOff>238125</xdr:colOff>
          <xdr:row>71</xdr:row>
          <xdr:rowOff>180975</xdr:rowOff>
        </xdr:to>
        <xdr:pic>
          <xdr:nvPicPr>
            <xdr:cNvPr id="11" name="図 10">
              <a:extLst>
                <a:ext uri="{FF2B5EF4-FFF2-40B4-BE49-F238E27FC236}">
                  <a16:creationId xmlns:a16="http://schemas.microsoft.com/office/drawing/2014/main" id="{513586ED-4311-A84B-0CD4-03FE7E220BB4}"/>
                </a:ext>
              </a:extLst>
            </xdr:cNvPr>
            <xdr:cNvPicPr>
              <a:picLocks noChangeAspect="1" noChangeArrowheads="1"/>
              <a:extLst>
                <a:ext uri="{84589F7E-364E-4C9E-8A38-B11213B215E9}">
                  <a14:cameraTool cellRange="'燃料購入数量等設定申込書 (別紙内訳)  (新旧対照表用）'!$A$3:$N$22" spid="_x0000_s1220"/>
                </a:ext>
              </a:extLst>
            </xdr:cNvPicPr>
          </xdr:nvPicPr>
          <xdr:blipFill>
            <a:blip xmlns:r="http://schemas.openxmlformats.org/officeDocument/2006/relationships" r:embed="rId5"/>
            <a:srcRect/>
            <a:stretch>
              <a:fillRect/>
            </a:stretch>
          </xdr:blipFill>
          <xdr:spPr bwMode="auto">
            <a:xfrm>
              <a:off x="301625" y="13575044"/>
              <a:ext cx="6108700" cy="3512806"/>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72</xdr:row>
          <xdr:rowOff>127000</xdr:rowOff>
        </xdr:from>
        <xdr:to>
          <xdr:col>10</xdr:col>
          <xdr:colOff>381000</xdr:colOff>
          <xdr:row>91</xdr:row>
          <xdr:rowOff>184150</xdr:rowOff>
        </xdr:to>
        <xdr:pic>
          <xdr:nvPicPr>
            <xdr:cNvPr id="12" name="図 11">
              <a:extLst>
                <a:ext uri="{FF2B5EF4-FFF2-40B4-BE49-F238E27FC236}">
                  <a16:creationId xmlns:a16="http://schemas.microsoft.com/office/drawing/2014/main" id="{43981645-49E1-B948-4B03-26BE0A4B7035}"/>
                </a:ext>
              </a:extLst>
            </xdr:cNvPr>
            <xdr:cNvPicPr>
              <a:picLocks noChangeAspect="1" noChangeArrowheads="1"/>
              <a:extLst>
                <a:ext uri="{84589F7E-364E-4C9E-8A38-B11213B215E9}">
                  <a14:cameraTool cellRange="'燃料購入数量等設定申込書 (別紙内訳)  (新旧対照表用）'!$B$36:$N$57" spid="_x0000_s1221"/>
                </a:ext>
              </a:extLst>
            </xdr:cNvPicPr>
          </xdr:nvPicPr>
          <xdr:blipFill>
            <a:blip xmlns:r="http://schemas.openxmlformats.org/officeDocument/2006/relationships" r:embed="rId1"/>
            <a:srcRect/>
            <a:stretch>
              <a:fillRect/>
            </a:stretch>
          </xdr:blipFill>
          <xdr:spPr bwMode="auto">
            <a:xfrm>
              <a:off x="400050" y="16586200"/>
              <a:ext cx="6584950" cy="44005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1</xdr:col>
      <xdr:colOff>0</xdr:colOff>
      <xdr:row>110</xdr:row>
      <xdr:rowOff>0</xdr:rowOff>
    </xdr:from>
    <xdr:to>
      <xdr:col>10</xdr:col>
      <xdr:colOff>171450</xdr:colOff>
      <xdr:row>146</xdr:row>
      <xdr:rowOff>219075</xdr:rowOff>
    </xdr:to>
    <xdr:pic>
      <xdr:nvPicPr>
        <xdr:cNvPr id="3" name="図 2">
          <a:extLst>
            <a:ext uri="{FF2B5EF4-FFF2-40B4-BE49-F238E27FC236}">
              <a16:creationId xmlns:a16="http://schemas.microsoft.com/office/drawing/2014/main" id="{C27C8CD0-58CB-C69A-4FEB-40BC0E4FA5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26193750"/>
          <a:ext cx="634365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148</xdr:row>
      <xdr:rowOff>0</xdr:rowOff>
    </xdr:from>
    <xdr:to>
      <xdr:col>10</xdr:col>
      <xdr:colOff>171450</xdr:colOff>
      <xdr:row>175</xdr:row>
      <xdr:rowOff>85725</xdr:rowOff>
    </xdr:to>
    <xdr:pic>
      <xdr:nvPicPr>
        <xdr:cNvPr id="6" name="図 5">
          <a:extLst>
            <a:ext uri="{FF2B5EF4-FFF2-40B4-BE49-F238E27FC236}">
              <a16:creationId xmlns:a16="http://schemas.microsoft.com/office/drawing/2014/main" id="{4691391D-9FE7-E716-694A-761F4253F1C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35242500"/>
          <a:ext cx="6343650"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61</xdr:row>
      <xdr:rowOff>0</xdr:rowOff>
    </xdr:from>
    <xdr:to>
      <xdr:col>31</xdr:col>
      <xdr:colOff>409575</xdr:colOff>
      <xdr:row>77</xdr:row>
      <xdr:rowOff>66675</xdr:rowOff>
    </xdr:to>
    <xdr:pic>
      <xdr:nvPicPr>
        <xdr:cNvPr id="13" name="図 12">
          <a:extLst>
            <a:ext uri="{FF2B5EF4-FFF2-40B4-BE49-F238E27FC236}">
              <a16:creationId xmlns:a16="http://schemas.microsoft.com/office/drawing/2014/main" id="{82A9A679-0CB9-A647-0D8D-3BFE47A2F06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087600" y="14525625"/>
          <a:ext cx="6581775"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4F42-602E-47D7-A547-958584579DEB}">
  <dimension ref="B1:K100"/>
  <sheetViews>
    <sheetView tabSelected="1" zoomScaleNormal="100" workbookViewId="0">
      <selection activeCell="N17" sqref="N17"/>
    </sheetView>
  </sheetViews>
  <sheetFormatPr defaultColWidth="9" defaultRowHeight="12.5" x14ac:dyDescent="0.55000000000000004"/>
  <cols>
    <col min="1" max="1" width="2.08203125" style="3" customWidth="1"/>
    <col min="2" max="16384" width="9" style="3"/>
  </cols>
  <sheetData>
    <row r="1" spans="2:10" x14ac:dyDescent="0.55000000000000004">
      <c r="B1" s="11" t="s">
        <v>86</v>
      </c>
    </row>
    <row r="2" spans="2:10" s="11" customFormat="1" ht="11" x14ac:dyDescent="0.55000000000000004"/>
    <row r="3" spans="2:10" x14ac:dyDescent="0.55000000000000004">
      <c r="C3" s="114" t="s">
        <v>49</v>
      </c>
      <c r="D3" s="114"/>
      <c r="E3" s="114"/>
      <c r="F3" s="114"/>
      <c r="G3" s="114"/>
      <c r="H3" s="114"/>
      <c r="I3" s="114"/>
      <c r="J3" s="114"/>
    </row>
    <row r="4" spans="2:10" x14ac:dyDescent="0.55000000000000004">
      <c r="B4" s="10" t="s">
        <v>31</v>
      </c>
      <c r="C4" s="10"/>
      <c r="D4" s="10"/>
      <c r="E4" s="10"/>
      <c r="F4" s="10"/>
      <c r="G4" s="10"/>
      <c r="H4" s="10" t="s">
        <v>70</v>
      </c>
      <c r="I4" s="10"/>
      <c r="J4" s="10"/>
    </row>
    <row r="5" spans="2:10" x14ac:dyDescent="0.55000000000000004">
      <c r="B5" s="6"/>
      <c r="C5" s="6"/>
      <c r="D5" s="6"/>
      <c r="E5" s="6"/>
      <c r="F5" s="6"/>
      <c r="G5" s="6"/>
      <c r="H5" s="6"/>
      <c r="I5" s="6"/>
      <c r="J5" s="6"/>
    </row>
    <row r="6" spans="2:10" x14ac:dyDescent="0.55000000000000004">
      <c r="B6" s="3" t="s">
        <v>19</v>
      </c>
    </row>
    <row r="7" spans="2:10" x14ac:dyDescent="0.55000000000000004">
      <c r="B7" s="1"/>
    </row>
    <row r="8" spans="2:10" ht="21" customHeight="1" x14ac:dyDescent="0.55000000000000004">
      <c r="B8" s="1"/>
      <c r="E8" s="252" t="s">
        <v>21</v>
      </c>
      <c r="F8" s="252"/>
      <c r="G8" s="252"/>
      <c r="H8" s="252"/>
      <c r="I8" s="252"/>
      <c r="J8" s="252"/>
    </row>
    <row r="9" spans="2:10" ht="21" customHeight="1" x14ac:dyDescent="0.55000000000000004">
      <c r="E9" s="3" t="s">
        <v>29</v>
      </c>
      <c r="G9" s="7"/>
      <c r="H9" s="7"/>
      <c r="I9" s="7"/>
    </row>
    <row r="10" spans="2:10" ht="21" customHeight="1" x14ac:dyDescent="0.55000000000000004">
      <c r="E10" s="1"/>
      <c r="G10" s="8"/>
      <c r="H10" s="8"/>
      <c r="I10" s="8"/>
    </row>
    <row r="11" spans="2:10" ht="21" customHeight="1" x14ac:dyDescent="0.55000000000000004">
      <c r="E11" s="3" t="s">
        <v>30</v>
      </c>
      <c r="G11" s="8"/>
      <c r="H11" s="8"/>
      <c r="I11" s="8"/>
    </row>
    <row r="12" spans="2:10" ht="21" customHeight="1" x14ac:dyDescent="0.55000000000000004">
      <c r="E12" s="5" t="s">
        <v>20</v>
      </c>
      <c r="F12" s="5"/>
      <c r="G12" s="8"/>
      <c r="H12" s="8"/>
      <c r="I12" s="8"/>
    </row>
    <row r="13" spans="2:10" x14ac:dyDescent="0.55000000000000004">
      <c r="F13" s="1"/>
    </row>
    <row r="14" spans="2:10" x14ac:dyDescent="0.55000000000000004">
      <c r="F14" s="1"/>
    </row>
    <row r="15" spans="2:10" x14ac:dyDescent="0.55000000000000004">
      <c r="B15" s="4"/>
    </row>
    <row r="16" spans="2:10" ht="42.75" customHeight="1" x14ac:dyDescent="0.55000000000000004">
      <c r="B16" s="253" t="s">
        <v>87</v>
      </c>
      <c r="C16" s="253"/>
      <c r="D16" s="253"/>
      <c r="E16" s="253"/>
      <c r="F16" s="253"/>
      <c r="G16" s="253"/>
      <c r="H16" s="253"/>
      <c r="I16" s="253"/>
      <c r="J16" s="253"/>
    </row>
    <row r="17" spans="2:10" x14ac:dyDescent="0.55000000000000004">
      <c r="B17" s="252"/>
      <c r="C17" s="252"/>
      <c r="D17" s="252"/>
      <c r="E17" s="252"/>
      <c r="F17" s="252"/>
      <c r="G17" s="252"/>
      <c r="H17" s="252"/>
      <c r="I17" s="252"/>
      <c r="J17" s="252"/>
    </row>
    <row r="18" spans="2:10" ht="24.75" customHeight="1" x14ac:dyDescent="0.55000000000000004">
      <c r="B18" s="254" t="s">
        <v>33</v>
      </c>
      <c r="C18" s="254"/>
      <c r="D18" s="9"/>
      <c r="E18" s="11" t="s">
        <v>32</v>
      </c>
      <c r="F18" s="11"/>
      <c r="G18" s="11"/>
      <c r="H18" s="11"/>
      <c r="I18" s="11"/>
      <c r="J18" s="11"/>
    </row>
    <row r="19" spans="2:10" x14ac:dyDescent="0.55000000000000004">
      <c r="B19" s="255" t="s">
        <v>31</v>
      </c>
      <c r="C19" s="255"/>
      <c r="D19" s="255"/>
      <c r="E19" s="255"/>
      <c r="F19" s="255"/>
      <c r="G19" s="255"/>
      <c r="H19" s="255"/>
      <c r="I19" s="255"/>
      <c r="J19" s="255"/>
    </row>
    <row r="20" spans="2:10" x14ac:dyDescent="0.55000000000000004">
      <c r="B20" s="2"/>
      <c r="C20" s="2"/>
      <c r="D20" s="2"/>
      <c r="E20" s="2"/>
      <c r="F20" s="2"/>
      <c r="G20" s="2"/>
      <c r="H20" s="2"/>
      <c r="I20" s="2"/>
      <c r="J20" s="2"/>
    </row>
    <row r="21" spans="2:10" ht="17.25" customHeight="1" x14ac:dyDescent="0.55000000000000004">
      <c r="B21" s="10" t="s">
        <v>22</v>
      </c>
      <c r="D21" s="3" t="s">
        <v>23</v>
      </c>
    </row>
    <row r="22" spans="2:10" ht="17.25" customHeight="1" x14ac:dyDescent="0.55000000000000004">
      <c r="B22" s="268" t="s">
        <v>24</v>
      </c>
      <c r="C22" s="268"/>
      <c r="D22" s="268"/>
      <c r="E22" s="268"/>
      <c r="F22" s="268"/>
      <c r="G22" s="268"/>
      <c r="H22" s="268"/>
      <c r="I22" s="268"/>
      <c r="J22" s="268"/>
    </row>
    <row r="23" spans="2:10" ht="19.5" customHeight="1" x14ac:dyDescent="0.55000000000000004">
      <c r="B23" s="269" t="s">
        <v>1</v>
      </c>
      <c r="C23" s="256"/>
      <c r="D23" s="266"/>
      <c r="E23" s="233" t="s">
        <v>88</v>
      </c>
      <c r="F23" s="256" t="s">
        <v>3</v>
      </c>
      <c r="G23" s="256"/>
      <c r="H23" s="256" t="s">
        <v>4</v>
      </c>
      <c r="I23" s="256"/>
      <c r="J23" s="13" t="s">
        <v>41</v>
      </c>
    </row>
    <row r="24" spans="2:10" ht="19.5" customHeight="1" x14ac:dyDescent="0.55000000000000004">
      <c r="B24" s="257" t="s">
        <v>25</v>
      </c>
      <c r="C24" s="258"/>
      <c r="D24" s="259"/>
      <c r="E24" s="18" t="s">
        <v>5</v>
      </c>
      <c r="F24" s="137">
        <v>14.1</v>
      </c>
      <c r="G24" s="24" t="s">
        <v>34</v>
      </c>
      <c r="H24" s="115">
        <f>'燃料購入数量等設定申込書 (別紙内訳) '!K41</f>
        <v>0</v>
      </c>
      <c r="I24" s="21" t="s">
        <v>38</v>
      </c>
      <c r="J24" s="14"/>
    </row>
    <row r="25" spans="2:10" ht="19.5" customHeight="1" x14ac:dyDescent="0.55000000000000004">
      <c r="B25" s="260"/>
      <c r="C25" s="261"/>
      <c r="D25" s="262"/>
      <c r="E25" s="19" t="s">
        <v>6</v>
      </c>
      <c r="F25" s="198">
        <v>15</v>
      </c>
      <c r="G25" s="25" t="s">
        <v>34</v>
      </c>
      <c r="H25" s="116">
        <f>'燃料購入数量等設定申込書 (別紙内訳) '!K42</f>
        <v>0</v>
      </c>
      <c r="I25" s="22" t="s">
        <v>38</v>
      </c>
      <c r="J25" s="15"/>
    </row>
    <row r="26" spans="2:10" ht="19.5" customHeight="1" x14ac:dyDescent="0.55000000000000004">
      <c r="B26" s="260"/>
      <c r="C26" s="261"/>
      <c r="D26" s="262"/>
      <c r="E26" s="19" t="s">
        <v>7</v>
      </c>
      <c r="F26" s="138">
        <v>18.600000000000001</v>
      </c>
      <c r="G26" s="25" t="s">
        <v>36</v>
      </c>
      <c r="H26" s="116">
        <f>'燃料購入数量等設定申込書 (別紙内訳) '!K43</f>
        <v>0</v>
      </c>
      <c r="I26" s="22" t="s">
        <v>39</v>
      </c>
      <c r="J26" s="15"/>
    </row>
    <row r="27" spans="2:10" ht="19.5" customHeight="1" x14ac:dyDescent="0.55000000000000004">
      <c r="B27" s="263"/>
      <c r="C27" s="264"/>
      <c r="D27" s="265"/>
      <c r="E27" s="20" t="s">
        <v>8</v>
      </c>
      <c r="F27" s="139">
        <v>10.5</v>
      </c>
      <c r="G27" s="26" t="s">
        <v>37</v>
      </c>
      <c r="H27" s="117">
        <f>'燃料購入数量等設定申込書 (別紙内訳) '!K44</f>
        <v>0</v>
      </c>
      <c r="I27" s="23" t="s">
        <v>40</v>
      </c>
      <c r="J27" s="16"/>
    </row>
    <row r="28" spans="2:10" ht="19.5" customHeight="1" x14ac:dyDescent="0.55000000000000004">
      <c r="B28" s="257" t="s">
        <v>26</v>
      </c>
      <c r="C28" s="258"/>
      <c r="D28" s="259"/>
      <c r="E28" s="18" t="s">
        <v>5</v>
      </c>
      <c r="F28" s="137">
        <v>28.2</v>
      </c>
      <c r="G28" s="24" t="s">
        <v>34</v>
      </c>
      <c r="H28" s="115">
        <f>'燃料購入数量等設定申込書 (別紙内訳) '!K45</f>
        <v>0</v>
      </c>
      <c r="I28" s="21" t="s">
        <v>38</v>
      </c>
      <c r="J28" s="14"/>
    </row>
    <row r="29" spans="2:10" ht="19.5" customHeight="1" x14ac:dyDescent="0.55000000000000004">
      <c r="B29" s="260"/>
      <c r="C29" s="261"/>
      <c r="D29" s="262"/>
      <c r="E29" s="19" t="s">
        <v>6</v>
      </c>
      <c r="F29" s="138">
        <v>29.9</v>
      </c>
      <c r="G29" s="25" t="s">
        <v>34</v>
      </c>
      <c r="H29" s="116">
        <f>'燃料購入数量等設定申込書 (別紙内訳) '!K46</f>
        <v>0</v>
      </c>
      <c r="I29" s="22" t="s">
        <v>38</v>
      </c>
      <c r="J29" s="15"/>
    </row>
    <row r="30" spans="2:10" ht="19.5" customHeight="1" x14ac:dyDescent="0.55000000000000004">
      <c r="B30" s="260"/>
      <c r="C30" s="261"/>
      <c r="D30" s="262"/>
      <c r="E30" s="19" t="s">
        <v>7</v>
      </c>
      <c r="F30" s="138">
        <v>37.299999999999997</v>
      </c>
      <c r="G30" s="25" t="s">
        <v>35</v>
      </c>
      <c r="H30" s="116">
        <f>'燃料購入数量等設定申込書 (別紙内訳) '!K47</f>
        <v>0</v>
      </c>
      <c r="I30" s="22" t="s">
        <v>39</v>
      </c>
      <c r="J30" s="15"/>
    </row>
    <row r="31" spans="2:10" ht="19.5" customHeight="1" x14ac:dyDescent="0.55000000000000004">
      <c r="B31" s="263"/>
      <c r="C31" s="264"/>
      <c r="D31" s="265"/>
      <c r="E31" s="20" t="s">
        <v>8</v>
      </c>
      <c r="F31" s="139">
        <v>21.1</v>
      </c>
      <c r="G31" s="26" t="s">
        <v>37</v>
      </c>
      <c r="H31" s="117">
        <f>'燃料購入数量等設定申込書 (別紙内訳) '!K48</f>
        <v>0</v>
      </c>
      <c r="I31" s="23" t="s">
        <v>40</v>
      </c>
      <c r="J31" s="16"/>
    </row>
    <row r="32" spans="2:10" ht="19.5" customHeight="1" x14ac:dyDescent="0.55000000000000004">
      <c r="B32" s="257" t="s">
        <v>27</v>
      </c>
      <c r="C32" s="258"/>
      <c r="D32" s="259"/>
      <c r="E32" s="18" t="s">
        <v>5</v>
      </c>
      <c r="F32" s="137">
        <v>47.1</v>
      </c>
      <c r="G32" s="24" t="s">
        <v>34</v>
      </c>
      <c r="H32" s="115">
        <f>'燃料購入数量等設定申込書 (別紙内訳) '!K49</f>
        <v>0</v>
      </c>
      <c r="I32" s="21" t="s">
        <v>38</v>
      </c>
      <c r="J32" s="14"/>
    </row>
    <row r="33" spans="2:11" ht="19.5" customHeight="1" x14ac:dyDescent="0.55000000000000004">
      <c r="B33" s="260"/>
      <c r="C33" s="261"/>
      <c r="D33" s="262"/>
      <c r="E33" s="19" t="s">
        <v>6</v>
      </c>
      <c r="F33" s="138">
        <v>49.9</v>
      </c>
      <c r="G33" s="25" t="s">
        <v>34</v>
      </c>
      <c r="H33" s="116">
        <f>'燃料購入数量等設定申込書 (別紙内訳) '!K50</f>
        <v>0</v>
      </c>
      <c r="I33" s="22" t="s">
        <v>38</v>
      </c>
      <c r="J33" s="15"/>
    </row>
    <row r="34" spans="2:11" ht="19.5" customHeight="1" x14ac:dyDescent="0.55000000000000004">
      <c r="B34" s="260"/>
      <c r="C34" s="261"/>
      <c r="D34" s="262"/>
      <c r="E34" s="19" t="s">
        <v>7</v>
      </c>
      <c r="F34" s="138">
        <v>62.1</v>
      </c>
      <c r="G34" s="25" t="s">
        <v>35</v>
      </c>
      <c r="H34" s="116">
        <f>'燃料購入数量等設定申込書 (別紙内訳) '!K51</f>
        <v>0</v>
      </c>
      <c r="I34" s="22" t="s">
        <v>39</v>
      </c>
      <c r="J34" s="15"/>
    </row>
    <row r="35" spans="2:11" ht="19.5" customHeight="1" x14ac:dyDescent="0.55000000000000004">
      <c r="B35" s="263"/>
      <c r="C35" s="264"/>
      <c r="D35" s="265"/>
      <c r="E35" s="20" t="s">
        <v>8</v>
      </c>
      <c r="F35" s="139">
        <v>35.1</v>
      </c>
      <c r="G35" s="26" t="s">
        <v>37</v>
      </c>
      <c r="H35" s="117">
        <f>'燃料購入数量等設定申込書 (別紙内訳) '!K52</f>
        <v>0</v>
      </c>
      <c r="I35" s="23" t="s">
        <v>40</v>
      </c>
      <c r="J35" s="16"/>
    </row>
    <row r="36" spans="2:11" ht="19.5" customHeight="1" x14ac:dyDescent="0.55000000000000004">
      <c r="B36" s="257" t="s">
        <v>28</v>
      </c>
      <c r="C36" s="258"/>
      <c r="D36" s="259"/>
      <c r="E36" s="18" t="s">
        <v>5</v>
      </c>
      <c r="F36" s="137">
        <v>65.900000000000006</v>
      </c>
      <c r="G36" s="24" t="s">
        <v>34</v>
      </c>
      <c r="H36" s="115">
        <f>'燃料購入数量等設定申込書 (別紙内訳) '!K53</f>
        <v>0</v>
      </c>
      <c r="I36" s="21" t="s">
        <v>38</v>
      </c>
      <c r="J36" s="14"/>
    </row>
    <row r="37" spans="2:11" ht="19.5" customHeight="1" x14ac:dyDescent="0.55000000000000004">
      <c r="B37" s="260"/>
      <c r="C37" s="261"/>
      <c r="D37" s="262"/>
      <c r="E37" s="19" t="s">
        <v>6</v>
      </c>
      <c r="F37" s="138">
        <v>69.8</v>
      </c>
      <c r="G37" s="25" t="s">
        <v>34</v>
      </c>
      <c r="H37" s="116">
        <f>'燃料購入数量等設定申込書 (別紙内訳) '!K54</f>
        <v>0</v>
      </c>
      <c r="I37" s="22" t="s">
        <v>38</v>
      </c>
      <c r="J37" s="15"/>
    </row>
    <row r="38" spans="2:11" ht="19.5" customHeight="1" x14ac:dyDescent="0.55000000000000004">
      <c r="B38" s="260"/>
      <c r="C38" s="261"/>
      <c r="D38" s="262"/>
      <c r="E38" s="19" t="s">
        <v>7</v>
      </c>
      <c r="F38" s="138">
        <v>86.9</v>
      </c>
      <c r="G38" s="25" t="s">
        <v>36</v>
      </c>
      <c r="H38" s="116">
        <f>'燃料購入数量等設定申込書 (別紙内訳) '!K55</f>
        <v>0</v>
      </c>
      <c r="I38" s="22" t="s">
        <v>39</v>
      </c>
      <c r="J38" s="15"/>
    </row>
    <row r="39" spans="2:11" ht="19.5" customHeight="1" x14ac:dyDescent="0.55000000000000004">
      <c r="B39" s="263"/>
      <c r="C39" s="264"/>
      <c r="D39" s="265"/>
      <c r="E39" s="20" t="s">
        <v>8</v>
      </c>
      <c r="F39" s="139">
        <v>49.1</v>
      </c>
      <c r="G39" s="26" t="s">
        <v>37</v>
      </c>
      <c r="H39" s="117">
        <f>'燃料購入数量等設定申込書 (別紙内訳) '!K56</f>
        <v>0</v>
      </c>
      <c r="I39" s="23" t="s">
        <v>40</v>
      </c>
      <c r="J39" s="16"/>
    </row>
    <row r="40" spans="2:11" x14ac:dyDescent="0.55000000000000004">
      <c r="B40" s="5"/>
    </row>
    <row r="41" spans="2:11" x14ac:dyDescent="0.55000000000000004">
      <c r="B41" s="10"/>
      <c r="H41" s="123">
        <f>SUM(H24:H40)</f>
        <v>0</v>
      </c>
    </row>
    <row r="42" spans="2:11" x14ac:dyDescent="0.55000000000000004">
      <c r="B42" s="10"/>
    </row>
    <row r="43" spans="2:11" x14ac:dyDescent="0.55000000000000004">
      <c r="B43" s="10" t="s">
        <v>42</v>
      </c>
    </row>
    <row r="44" spans="2:11" x14ac:dyDescent="0.55000000000000004">
      <c r="B44" s="27"/>
      <c r="C44" s="28"/>
    </row>
    <row r="45" spans="2:11" ht="38.25" customHeight="1" x14ac:dyDescent="0.55000000000000004">
      <c r="B45" s="35" t="s">
        <v>44</v>
      </c>
      <c r="C45" s="233" t="s">
        <v>88</v>
      </c>
      <c r="D45" s="266" t="s">
        <v>43</v>
      </c>
      <c r="E45" s="267"/>
      <c r="F45" s="256" t="s">
        <v>72</v>
      </c>
      <c r="G45" s="256"/>
      <c r="H45" s="17" t="s">
        <v>73</v>
      </c>
      <c r="I45" s="250" t="s">
        <v>74</v>
      </c>
      <c r="J45" s="251"/>
      <c r="K45" s="3" t="s">
        <v>85</v>
      </c>
    </row>
    <row r="46" spans="2:11" ht="17.25" customHeight="1" x14ac:dyDescent="0.55000000000000004">
      <c r="B46" s="237">
        <v>1.1499999999999999</v>
      </c>
      <c r="C46" s="18" t="s">
        <v>5</v>
      </c>
      <c r="D46" s="137">
        <v>14.1</v>
      </c>
      <c r="E46" s="24" t="s">
        <v>34</v>
      </c>
      <c r="F46" s="118"/>
      <c r="G46" s="21" t="s">
        <v>38</v>
      </c>
      <c r="H46" s="36" t="s">
        <v>47</v>
      </c>
      <c r="I46" s="244">
        <f>'燃料購入数量等設定申込書 (別紙内訳) '!L41</f>
        <v>0</v>
      </c>
      <c r="J46" s="245"/>
      <c r="K46" s="197">
        <f>ROUNDDOWN(D46*F46/2,-2)</f>
        <v>0</v>
      </c>
    </row>
    <row r="47" spans="2:11" ht="17.25" customHeight="1" x14ac:dyDescent="0.55000000000000004">
      <c r="B47" s="238"/>
      <c r="C47" s="19" t="s">
        <v>6</v>
      </c>
      <c r="D47" s="198">
        <v>15</v>
      </c>
      <c r="E47" s="25" t="s">
        <v>34</v>
      </c>
      <c r="F47" s="119"/>
      <c r="G47" s="22" t="s">
        <v>38</v>
      </c>
      <c r="H47" s="37" t="s">
        <v>46</v>
      </c>
      <c r="I47" s="240">
        <f>'燃料購入数量等設定申込書 (別紙内訳) '!L42</f>
        <v>0</v>
      </c>
      <c r="J47" s="241"/>
      <c r="K47" s="197">
        <f t="shared" ref="K47:K61" si="0">ROUNDDOWN(D47*F47/2,-2)</f>
        <v>0</v>
      </c>
    </row>
    <row r="48" spans="2:11" ht="17.25" customHeight="1" x14ac:dyDescent="0.55000000000000004">
      <c r="B48" s="238"/>
      <c r="C48" s="19" t="s">
        <v>7</v>
      </c>
      <c r="D48" s="138">
        <v>18.600000000000001</v>
      </c>
      <c r="E48" s="25" t="s">
        <v>36</v>
      </c>
      <c r="F48" s="119"/>
      <c r="G48" s="22" t="s">
        <v>89</v>
      </c>
      <c r="H48" s="37" t="s">
        <v>46</v>
      </c>
      <c r="I48" s="240">
        <f>'燃料購入数量等設定申込書 (別紙内訳) '!L43</f>
        <v>0</v>
      </c>
      <c r="J48" s="241"/>
      <c r="K48" s="197">
        <f t="shared" si="0"/>
        <v>0</v>
      </c>
    </row>
    <row r="49" spans="2:11" ht="17.25" customHeight="1" x14ac:dyDescent="0.55000000000000004">
      <c r="B49" s="239"/>
      <c r="C49" s="29" t="s">
        <v>8</v>
      </c>
      <c r="D49" s="145">
        <v>10.5</v>
      </c>
      <c r="E49" s="30" t="s">
        <v>37</v>
      </c>
      <c r="F49" s="120"/>
      <c r="G49" s="31" t="s">
        <v>40</v>
      </c>
      <c r="H49" s="38" t="s">
        <v>46</v>
      </c>
      <c r="I49" s="242">
        <f>'燃料購入数量等設定申込書 (別紙内訳) '!L44</f>
        <v>0</v>
      </c>
      <c r="J49" s="243"/>
      <c r="K49" s="197">
        <f t="shared" si="0"/>
        <v>0</v>
      </c>
    </row>
    <row r="50" spans="2:11" ht="17.25" customHeight="1" x14ac:dyDescent="0.55000000000000004">
      <c r="B50" s="237">
        <v>1.3</v>
      </c>
      <c r="C50" s="18" t="s">
        <v>5</v>
      </c>
      <c r="D50" s="137">
        <v>28.2</v>
      </c>
      <c r="E50" s="24" t="s">
        <v>34</v>
      </c>
      <c r="F50" s="118"/>
      <c r="G50" s="21" t="s">
        <v>38</v>
      </c>
      <c r="H50" s="36" t="s">
        <v>46</v>
      </c>
      <c r="I50" s="244">
        <f>'燃料購入数量等設定申込書 (別紙内訳) '!L45</f>
        <v>0</v>
      </c>
      <c r="J50" s="245"/>
      <c r="K50" s="197">
        <f t="shared" si="0"/>
        <v>0</v>
      </c>
    </row>
    <row r="51" spans="2:11" ht="17.25" customHeight="1" x14ac:dyDescent="0.55000000000000004">
      <c r="B51" s="238"/>
      <c r="C51" s="19" t="s">
        <v>6</v>
      </c>
      <c r="D51" s="138">
        <v>29.9</v>
      </c>
      <c r="E51" s="25" t="s">
        <v>34</v>
      </c>
      <c r="F51" s="119"/>
      <c r="G51" s="22" t="s">
        <v>38</v>
      </c>
      <c r="H51" s="37" t="s">
        <v>46</v>
      </c>
      <c r="I51" s="240">
        <f>'燃料購入数量等設定申込書 (別紙内訳) '!L46</f>
        <v>0</v>
      </c>
      <c r="J51" s="241"/>
      <c r="K51" s="197">
        <f t="shared" si="0"/>
        <v>0</v>
      </c>
    </row>
    <row r="52" spans="2:11" ht="17.25" customHeight="1" x14ac:dyDescent="0.55000000000000004">
      <c r="B52" s="238"/>
      <c r="C52" s="19" t="s">
        <v>7</v>
      </c>
      <c r="D52" s="138">
        <v>37.299999999999997</v>
      </c>
      <c r="E52" s="25" t="s">
        <v>35</v>
      </c>
      <c r="F52" s="119"/>
      <c r="G52" s="22" t="s">
        <v>89</v>
      </c>
      <c r="H52" s="37" t="s">
        <v>46</v>
      </c>
      <c r="I52" s="240">
        <f>'燃料購入数量等設定申込書 (別紙内訳) '!L47</f>
        <v>0</v>
      </c>
      <c r="J52" s="241"/>
      <c r="K52" s="197">
        <f t="shared" si="0"/>
        <v>0</v>
      </c>
    </row>
    <row r="53" spans="2:11" ht="17.25" customHeight="1" x14ac:dyDescent="0.55000000000000004">
      <c r="B53" s="239"/>
      <c r="C53" s="20" t="s">
        <v>8</v>
      </c>
      <c r="D53" s="139">
        <v>21.1</v>
      </c>
      <c r="E53" s="26" t="s">
        <v>37</v>
      </c>
      <c r="F53" s="121"/>
      <c r="G53" s="23" t="s">
        <v>40</v>
      </c>
      <c r="H53" s="39" t="s">
        <v>46</v>
      </c>
      <c r="I53" s="242">
        <f>'燃料購入数量等設定申込書 (別紙内訳) '!L48</f>
        <v>0</v>
      </c>
      <c r="J53" s="243"/>
      <c r="K53" s="197">
        <f t="shared" si="0"/>
        <v>0</v>
      </c>
    </row>
    <row r="54" spans="2:11" ht="17.25" customHeight="1" x14ac:dyDescent="0.55000000000000004">
      <c r="B54" s="237">
        <v>1.5</v>
      </c>
      <c r="C54" s="18" t="s">
        <v>5</v>
      </c>
      <c r="D54" s="137">
        <v>47.1</v>
      </c>
      <c r="E54" s="24" t="s">
        <v>34</v>
      </c>
      <c r="F54" s="118"/>
      <c r="G54" s="21" t="s">
        <v>38</v>
      </c>
      <c r="H54" s="36" t="s">
        <v>46</v>
      </c>
      <c r="I54" s="244">
        <f>'燃料購入数量等設定申込書 (別紙内訳) '!L49</f>
        <v>0</v>
      </c>
      <c r="J54" s="245"/>
      <c r="K54" s="197">
        <f t="shared" si="0"/>
        <v>0</v>
      </c>
    </row>
    <row r="55" spans="2:11" ht="17.25" customHeight="1" x14ac:dyDescent="0.55000000000000004">
      <c r="B55" s="238"/>
      <c r="C55" s="19" t="s">
        <v>6</v>
      </c>
      <c r="D55" s="138">
        <v>49.9</v>
      </c>
      <c r="E55" s="25" t="s">
        <v>34</v>
      </c>
      <c r="F55" s="119"/>
      <c r="G55" s="22" t="s">
        <v>38</v>
      </c>
      <c r="H55" s="37" t="s">
        <v>46</v>
      </c>
      <c r="I55" s="240">
        <f>'燃料購入数量等設定申込書 (別紙内訳) '!L50</f>
        <v>0</v>
      </c>
      <c r="J55" s="241"/>
      <c r="K55" s="197">
        <f t="shared" si="0"/>
        <v>0</v>
      </c>
    </row>
    <row r="56" spans="2:11" ht="17.25" customHeight="1" x14ac:dyDescent="0.55000000000000004">
      <c r="B56" s="238"/>
      <c r="C56" s="19" t="s">
        <v>7</v>
      </c>
      <c r="D56" s="138">
        <v>62.1</v>
      </c>
      <c r="E56" s="25" t="s">
        <v>35</v>
      </c>
      <c r="F56" s="119"/>
      <c r="G56" s="22" t="s">
        <v>89</v>
      </c>
      <c r="H56" s="37" t="s">
        <v>46</v>
      </c>
      <c r="I56" s="240">
        <f>'燃料購入数量等設定申込書 (別紙内訳) '!L51</f>
        <v>0</v>
      </c>
      <c r="J56" s="241"/>
      <c r="K56" s="197">
        <f t="shared" si="0"/>
        <v>0</v>
      </c>
    </row>
    <row r="57" spans="2:11" ht="17.25" customHeight="1" x14ac:dyDescent="0.55000000000000004">
      <c r="B57" s="239"/>
      <c r="C57" s="20" t="s">
        <v>8</v>
      </c>
      <c r="D57" s="139">
        <v>35.1</v>
      </c>
      <c r="E57" s="26" t="s">
        <v>37</v>
      </c>
      <c r="F57" s="121"/>
      <c r="G57" s="23" t="s">
        <v>40</v>
      </c>
      <c r="H57" s="39" t="s">
        <v>46</v>
      </c>
      <c r="I57" s="242">
        <f>'燃料購入数量等設定申込書 (別紙内訳) '!L52</f>
        <v>0</v>
      </c>
      <c r="J57" s="243"/>
      <c r="K57" s="197">
        <f t="shared" si="0"/>
        <v>0</v>
      </c>
    </row>
    <row r="58" spans="2:11" ht="17.25" customHeight="1" x14ac:dyDescent="0.55000000000000004">
      <c r="B58" s="237">
        <v>1.7</v>
      </c>
      <c r="C58" s="18" t="s">
        <v>5</v>
      </c>
      <c r="D58" s="137">
        <v>65.900000000000006</v>
      </c>
      <c r="E58" s="24" t="s">
        <v>34</v>
      </c>
      <c r="F58" s="118"/>
      <c r="G58" s="21" t="s">
        <v>38</v>
      </c>
      <c r="H58" s="36" t="s">
        <v>46</v>
      </c>
      <c r="I58" s="244">
        <f>'燃料購入数量等設定申込書 (別紙内訳) '!L53</f>
        <v>0</v>
      </c>
      <c r="J58" s="245"/>
      <c r="K58" s="197">
        <f t="shared" si="0"/>
        <v>0</v>
      </c>
    </row>
    <row r="59" spans="2:11" ht="17.25" customHeight="1" x14ac:dyDescent="0.55000000000000004">
      <c r="B59" s="238"/>
      <c r="C59" s="32" t="s">
        <v>6</v>
      </c>
      <c r="D59" s="150">
        <v>69.8</v>
      </c>
      <c r="E59" s="33" t="s">
        <v>34</v>
      </c>
      <c r="F59" s="122"/>
      <c r="G59" s="34" t="s">
        <v>38</v>
      </c>
      <c r="H59" s="40" t="s">
        <v>46</v>
      </c>
      <c r="I59" s="240">
        <f>'燃料購入数量等設定申込書 (別紙内訳) '!L54</f>
        <v>0</v>
      </c>
      <c r="J59" s="241"/>
      <c r="K59" s="197">
        <f t="shared" si="0"/>
        <v>0</v>
      </c>
    </row>
    <row r="60" spans="2:11" ht="17.25" customHeight="1" x14ac:dyDescent="0.55000000000000004">
      <c r="B60" s="238"/>
      <c r="C60" s="19" t="s">
        <v>7</v>
      </c>
      <c r="D60" s="138">
        <v>86.9</v>
      </c>
      <c r="E60" s="25" t="s">
        <v>36</v>
      </c>
      <c r="F60" s="119"/>
      <c r="G60" s="22" t="s">
        <v>89</v>
      </c>
      <c r="H60" s="37" t="s">
        <v>46</v>
      </c>
      <c r="I60" s="240">
        <f>'燃料購入数量等設定申込書 (別紙内訳) '!L55</f>
        <v>0</v>
      </c>
      <c r="J60" s="241"/>
      <c r="K60" s="197">
        <f t="shared" si="0"/>
        <v>0</v>
      </c>
    </row>
    <row r="61" spans="2:11" ht="17.25" customHeight="1" x14ac:dyDescent="0.55000000000000004">
      <c r="B61" s="239"/>
      <c r="C61" s="20" t="s">
        <v>8</v>
      </c>
      <c r="D61" s="139">
        <v>49.1</v>
      </c>
      <c r="E61" s="26" t="s">
        <v>37</v>
      </c>
      <c r="F61" s="121"/>
      <c r="G61" s="23" t="s">
        <v>40</v>
      </c>
      <c r="H61" s="39" t="s">
        <v>46</v>
      </c>
      <c r="I61" s="242">
        <f>'燃料購入数量等設定申込書 (別紙内訳) '!L56</f>
        <v>0</v>
      </c>
      <c r="J61" s="243"/>
      <c r="K61" s="197">
        <f t="shared" si="0"/>
        <v>0</v>
      </c>
    </row>
    <row r="62" spans="2:11" ht="19.5" customHeight="1" x14ac:dyDescent="0.55000000000000004">
      <c r="B62" s="27"/>
      <c r="C62" s="28"/>
      <c r="H62" s="41" t="s">
        <v>48</v>
      </c>
      <c r="I62" s="247">
        <f>SUM(I46:J61)</f>
        <v>0</v>
      </c>
      <c r="J62" s="248"/>
      <c r="K62" s="197">
        <f>SUM(K46:K61)</f>
        <v>0</v>
      </c>
    </row>
    <row r="63" spans="2:11" x14ac:dyDescent="0.55000000000000004">
      <c r="B63" s="27"/>
      <c r="C63" s="28"/>
    </row>
    <row r="64" spans="2:11" x14ac:dyDescent="0.55000000000000004">
      <c r="B64" s="27"/>
      <c r="C64" s="28"/>
    </row>
    <row r="65" spans="2:10" x14ac:dyDescent="0.55000000000000004">
      <c r="B65" s="27"/>
      <c r="C65" s="28"/>
    </row>
    <row r="66" spans="2:10" x14ac:dyDescent="0.55000000000000004">
      <c r="B66" s="249" t="s">
        <v>9</v>
      </c>
      <c r="C66" s="249"/>
      <c r="D66" s="249"/>
      <c r="E66" s="249"/>
      <c r="F66" s="249"/>
      <c r="G66" s="249"/>
      <c r="H66" s="249"/>
      <c r="I66" s="249"/>
      <c r="J66" s="249"/>
    </row>
    <row r="67" spans="2:10" x14ac:dyDescent="0.55000000000000004">
      <c r="B67" s="2"/>
      <c r="C67" s="2"/>
      <c r="D67" s="2"/>
      <c r="E67" s="2"/>
      <c r="F67" s="2"/>
      <c r="G67" s="2"/>
      <c r="H67" s="2"/>
      <c r="I67" s="2"/>
      <c r="J67" s="2"/>
    </row>
    <row r="68" spans="2:10" x14ac:dyDescent="0.55000000000000004">
      <c r="B68" s="5" t="s">
        <v>79</v>
      </c>
    </row>
    <row r="69" spans="2:10" ht="27.75" customHeight="1" x14ac:dyDescent="0.55000000000000004">
      <c r="B69" s="246" t="s">
        <v>75</v>
      </c>
      <c r="C69" s="246"/>
      <c r="D69" s="246"/>
      <c r="E69" s="246"/>
      <c r="F69" s="246"/>
      <c r="G69" s="246"/>
      <c r="H69" s="246"/>
      <c r="I69" s="246"/>
      <c r="J69" s="246"/>
    </row>
    <row r="70" spans="2:10" ht="27.75" customHeight="1" x14ac:dyDescent="0.55000000000000004">
      <c r="B70" s="246" t="s">
        <v>76</v>
      </c>
      <c r="C70" s="246"/>
      <c r="D70" s="246"/>
      <c r="E70" s="246"/>
      <c r="F70" s="246"/>
      <c r="G70" s="246"/>
      <c r="H70" s="246"/>
      <c r="I70" s="246"/>
      <c r="J70" s="246"/>
    </row>
    <row r="71" spans="2:10" ht="27.75" customHeight="1" x14ac:dyDescent="0.55000000000000004">
      <c r="B71" s="246" t="s">
        <v>77</v>
      </c>
      <c r="C71" s="246"/>
      <c r="D71" s="246"/>
      <c r="E71" s="246"/>
      <c r="F71" s="246"/>
      <c r="G71" s="246"/>
      <c r="H71" s="246"/>
      <c r="I71" s="246"/>
      <c r="J71" s="246"/>
    </row>
    <row r="72" spans="2:10" x14ac:dyDescent="0.55000000000000004">
      <c r="B72" s="5"/>
    </row>
    <row r="73" spans="2:10" x14ac:dyDescent="0.55000000000000004">
      <c r="B73" s="5"/>
    </row>
    <row r="74" spans="2:10" x14ac:dyDescent="0.55000000000000004">
      <c r="B74" s="5"/>
    </row>
    <row r="75" spans="2:10" x14ac:dyDescent="0.55000000000000004">
      <c r="B75" s="5"/>
    </row>
    <row r="76" spans="2:10" x14ac:dyDescent="0.55000000000000004">
      <c r="B76" s="5"/>
    </row>
    <row r="77" spans="2:10" x14ac:dyDescent="0.55000000000000004">
      <c r="B77" s="5"/>
    </row>
    <row r="78" spans="2:10" x14ac:dyDescent="0.55000000000000004">
      <c r="B78" s="5"/>
    </row>
    <row r="79" spans="2:10" x14ac:dyDescent="0.55000000000000004">
      <c r="B79" s="5"/>
    </row>
    <row r="80" spans="2:10" x14ac:dyDescent="0.55000000000000004">
      <c r="B80" s="5"/>
    </row>
    <row r="81" spans="2:2" x14ac:dyDescent="0.55000000000000004">
      <c r="B81" s="5"/>
    </row>
    <row r="82" spans="2:2" x14ac:dyDescent="0.55000000000000004">
      <c r="B82" s="5"/>
    </row>
    <row r="83" spans="2:2" x14ac:dyDescent="0.55000000000000004">
      <c r="B83" s="5"/>
    </row>
    <row r="84" spans="2:2" x14ac:dyDescent="0.55000000000000004">
      <c r="B84" s="5"/>
    </row>
    <row r="85" spans="2:2" x14ac:dyDescent="0.55000000000000004">
      <c r="B85" s="5"/>
    </row>
    <row r="86" spans="2:2" x14ac:dyDescent="0.55000000000000004">
      <c r="B86" s="5"/>
    </row>
    <row r="87" spans="2:2" x14ac:dyDescent="0.55000000000000004">
      <c r="B87" s="5"/>
    </row>
    <row r="88" spans="2:2" x14ac:dyDescent="0.55000000000000004">
      <c r="B88" s="5"/>
    </row>
    <row r="89" spans="2:2" x14ac:dyDescent="0.55000000000000004">
      <c r="B89" s="5"/>
    </row>
    <row r="90" spans="2:2" x14ac:dyDescent="0.55000000000000004">
      <c r="B90" s="5"/>
    </row>
    <row r="91" spans="2:2" x14ac:dyDescent="0.55000000000000004">
      <c r="B91" s="5"/>
    </row>
    <row r="92" spans="2:2" x14ac:dyDescent="0.55000000000000004">
      <c r="B92" s="5"/>
    </row>
    <row r="93" spans="2:2" x14ac:dyDescent="0.55000000000000004">
      <c r="B93" s="5"/>
    </row>
    <row r="94" spans="2:2" x14ac:dyDescent="0.55000000000000004">
      <c r="B94" s="5"/>
    </row>
    <row r="95" spans="2:2" x14ac:dyDescent="0.55000000000000004">
      <c r="B95" s="5"/>
    </row>
    <row r="96" spans="2:2" x14ac:dyDescent="0.55000000000000004">
      <c r="B96" s="5"/>
    </row>
    <row r="97" spans="2:2" x14ac:dyDescent="0.55000000000000004">
      <c r="B97" s="5"/>
    </row>
    <row r="98" spans="2:2" x14ac:dyDescent="0.55000000000000004">
      <c r="B98" s="5"/>
    </row>
    <row r="99" spans="2:2" x14ac:dyDescent="0.55000000000000004">
      <c r="B99" s="5"/>
    </row>
    <row r="100" spans="2:2" x14ac:dyDescent="0.55000000000000004">
      <c r="B100" s="5"/>
    </row>
  </sheetData>
  <mergeCells count="41">
    <mergeCell ref="I45:J45"/>
    <mergeCell ref="E8:J8"/>
    <mergeCell ref="B16:J16"/>
    <mergeCell ref="B17:J17"/>
    <mergeCell ref="B18:C18"/>
    <mergeCell ref="B19:J19"/>
    <mergeCell ref="F45:G45"/>
    <mergeCell ref="B36:D39"/>
    <mergeCell ref="B32:D35"/>
    <mergeCell ref="B28:D31"/>
    <mergeCell ref="D45:E45"/>
    <mergeCell ref="B22:J22"/>
    <mergeCell ref="B23:D23"/>
    <mergeCell ref="F23:G23"/>
    <mergeCell ref="H23:I23"/>
    <mergeCell ref="B24:D27"/>
    <mergeCell ref="B71:J71"/>
    <mergeCell ref="B70:J70"/>
    <mergeCell ref="B69:J69"/>
    <mergeCell ref="B50:B53"/>
    <mergeCell ref="I62:J62"/>
    <mergeCell ref="I58:J58"/>
    <mergeCell ref="I59:J59"/>
    <mergeCell ref="I60:J60"/>
    <mergeCell ref="I61:J61"/>
    <mergeCell ref="B58:B61"/>
    <mergeCell ref="B54:B57"/>
    <mergeCell ref="I52:J52"/>
    <mergeCell ref="I54:J54"/>
    <mergeCell ref="I55:J55"/>
    <mergeCell ref="I50:J50"/>
    <mergeCell ref="B66:J66"/>
    <mergeCell ref="B46:B49"/>
    <mergeCell ref="I56:J56"/>
    <mergeCell ref="I57:J57"/>
    <mergeCell ref="I53:J53"/>
    <mergeCell ref="I46:J46"/>
    <mergeCell ref="I47:J47"/>
    <mergeCell ref="I48:J48"/>
    <mergeCell ref="I51:J51"/>
    <mergeCell ref="I49:J49"/>
  </mergeCells>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FDE1-44D9-4D5D-829E-26830FD47AA5}">
  <dimension ref="A1:S81"/>
  <sheetViews>
    <sheetView zoomScale="83" zoomScaleNormal="83" zoomScaleSheetLayoutView="91" workbookViewId="0">
      <selection activeCell="R36" sqref="R36"/>
    </sheetView>
  </sheetViews>
  <sheetFormatPr defaultColWidth="9" defaultRowHeight="12.5" x14ac:dyDescent="0.55000000000000004"/>
  <cols>
    <col min="1" max="1" width="2.08203125" style="3" customWidth="1"/>
    <col min="2" max="2" width="3.5" style="3" customWidth="1"/>
    <col min="3" max="3" width="9" style="3"/>
    <col min="4" max="4" width="9.25" style="3" customWidth="1"/>
    <col min="5" max="5" width="9" style="3"/>
    <col min="6" max="6" width="26.25" style="3" customWidth="1"/>
    <col min="7" max="8" width="9.58203125" style="3" customWidth="1"/>
    <col min="9" max="9" width="7.5" style="3" customWidth="1"/>
    <col min="10" max="10" width="5.83203125" style="3" customWidth="1"/>
    <col min="11" max="12" width="10.08203125" style="3" customWidth="1"/>
    <col min="13" max="13" width="6.83203125" style="3" customWidth="1"/>
    <col min="14" max="14" width="5.58203125" style="3" customWidth="1"/>
    <col min="15" max="15" width="0.58203125" style="3" customWidth="1"/>
    <col min="16" max="16" width="8.75" style="3" customWidth="1"/>
    <col min="17" max="18" width="9" style="3"/>
    <col min="19" max="19" width="5.75" style="3" customWidth="1"/>
    <col min="20" max="16384" width="9" style="3"/>
  </cols>
  <sheetData>
    <row r="1" spans="1:19" x14ac:dyDescent="0.55000000000000004">
      <c r="B1" s="307" t="s">
        <v>71</v>
      </c>
      <c r="C1" s="307"/>
      <c r="D1" s="307"/>
      <c r="E1" s="307"/>
      <c r="F1" s="307"/>
      <c r="G1" s="307"/>
      <c r="H1" s="307"/>
      <c r="I1" s="307"/>
      <c r="J1" s="307"/>
      <c r="K1" s="307"/>
      <c r="L1" s="307"/>
    </row>
    <row r="2" spans="1:19" x14ac:dyDescent="0.55000000000000004">
      <c r="B2" s="308"/>
      <c r="C2" s="308"/>
      <c r="D2" s="308"/>
      <c r="E2" s="308"/>
      <c r="F2" s="308"/>
      <c r="G2" s="308"/>
      <c r="H2" s="308"/>
      <c r="I2" s="308"/>
      <c r="J2" s="308"/>
      <c r="K2" s="308"/>
      <c r="L2" s="308"/>
    </row>
    <row r="3" spans="1:19" ht="21" customHeight="1" x14ac:dyDescent="0.55000000000000004">
      <c r="B3" s="309" t="s">
        <v>10</v>
      </c>
      <c r="C3" s="309"/>
      <c r="D3" s="309"/>
      <c r="E3" s="309"/>
      <c r="F3" s="309"/>
      <c r="G3" s="309"/>
      <c r="H3" s="309"/>
      <c r="I3" s="309"/>
      <c r="J3" s="309"/>
      <c r="K3" s="309"/>
      <c r="L3" s="309"/>
    </row>
    <row r="4" spans="1:19" ht="21" customHeight="1" x14ac:dyDescent="0.55000000000000004">
      <c r="B4" s="196" t="s">
        <v>91</v>
      </c>
    </row>
    <row r="5" spans="1:19" ht="21" customHeight="1" x14ac:dyDescent="0.55000000000000004">
      <c r="B5" s="5" t="s">
        <v>55</v>
      </c>
      <c r="E5" s="7"/>
      <c r="F5" s="3" t="s">
        <v>56</v>
      </c>
    </row>
    <row r="6" spans="1:19" ht="21" customHeight="1" x14ac:dyDescent="0.55000000000000004">
      <c r="B6" s="5" t="s">
        <v>11</v>
      </c>
    </row>
    <row r="7" spans="1:19" ht="10.5" customHeight="1" x14ac:dyDescent="0.55000000000000004">
      <c r="B7" s="5"/>
    </row>
    <row r="8" spans="1:19" ht="15" customHeight="1" x14ac:dyDescent="0.55000000000000004">
      <c r="B8" s="310" t="s">
        <v>12</v>
      </c>
      <c r="C8" s="311" t="s">
        <v>13</v>
      </c>
      <c r="D8" s="311"/>
      <c r="E8" s="311" t="s">
        <v>14</v>
      </c>
      <c r="F8" s="312"/>
      <c r="G8" s="113" t="s">
        <v>68</v>
      </c>
      <c r="H8" s="232" t="s">
        <v>90</v>
      </c>
      <c r="I8" s="302" t="s">
        <v>59</v>
      </c>
      <c r="J8" s="271"/>
      <c r="K8" s="271" t="s">
        <v>15</v>
      </c>
      <c r="L8" s="271"/>
      <c r="M8" s="271" t="s">
        <v>53</v>
      </c>
      <c r="N8" s="272" t="s">
        <v>41</v>
      </c>
      <c r="O8" s="126"/>
      <c r="P8" s="27"/>
      <c r="Q8" s="126"/>
      <c r="R8" s="283"/>
      <c r="S8" s="283"/>
    </row>
    <row r="9" spans="1:19" ht="15" customHeight="1" x14ac:dyDescent="0.55000000000000004">
      <c r="B9" s="293"/>
      <c r="C9" s="294"/>
      <c r="D9" s="294"/>
      <c r="E9" s="294"/>
      <c r="F9" s="295"/>
      <c r="G9" s="112" t="s">
        <v>62</v>
      </c>
      <c r="H9" s="65" t="s">
        <v>51</v>
      </c>
      <c r="I9" s="273"/>
      <c r="J9" s="273"/>
      <c r="K9" s="279" t="s">
        <v>58</v>
      </c>
      <c r="L9" s="279"/>
      <c r="M9" s="273"/>
      <c r="N9" s="274"/>
      <c r="O9" s="126"/>
      <c r="P9" s="235"/>
      <c r="Q9" s="126"/>
      <c r="R9" s="236"/>
      <c r="S9" s="234"/>
    </row>
    <row r="10" spans="1:19" ht="15" customHeight="1" x14ac:dyDescent="0.55000000000000004">
      <c r="B10" s="293"/>
      <c r="C10" s="294"/>
      <c r="D10" s="294"/>
      <c r="E10" s="294"/>
      <c r="F10" s="295"/>
      <c r="G10" s="79" t="s">
        <v>63</v>
      </c>
      <c r="H10" s="64" t="s">
        <v>52</v>
      </c>
      <c r="I10" s="273"/>
      <c r="J10" s="273"/>
      <c r="K10" s="271" t="s">
        <v>67</v>
      </c>
      <c r="L10" s="271" t="s">
        <v>66</v>
      </c>
      <c r="M10" s="303"/>
      <c r="N10" s="274"/>
      <c r="O10" s="126"/>
      <c r="P10" s="235"/>
      <c r="Q10" s="126"/>
      <c r="R10" s="236"/>
      <c r="S10" s="234"/>
    </row>
    <row r="11" spans="1:19" ht="15" customHeight="1" x14ac:dyDescent="0.55000000000000004">
      <c r="B11" s="293"/>
      <c r="C11" s="294"/>
      <c r="D11" s="294"/>
      <c r="E11" s="294"/>
      <c r="F11" s="295"/>
      <c r="G11" s="79" t="s">
        <v>64</v>
      </c>
      <c r="H11" s="64" t="s">
        <v>7</v>
      </c>
      <c r="I11" s="273"/>
      <c r="J11" s="273"/>
      <c r="K11" s="273"/>
      <c r="L11" s="273"/>
      <c r="M11" s="64" t="s">
        <v>54</v>
      </c>
      <c r="N11" s="274"/>
      <c r="O11" s="126"/>
      <c r="P11" s="235"/>
      <c r="Q11" s="126"/>
      <c r="R11" s="236"/>
      <c r="S11" s="234"/>
    </row>
    <row r="12" spans="1:19" ht="15" customHeight="1" x14ac:dyDescent="0.55000000000000004">
      <c r="B12" s="296"/>
      <c r="C12" s="297"/>
      <c r="D12" s="297"/>
      <c r="E12" s="297"/>
      <c r="F12" s="298"/>
      <c r="G12" s="80" t="s">
        <v>65</v>
      </c>
      <c r="H12" s="66" t="s">
        <v>8</v>
      </c>
      <c r="I12" s="275"/>
      <c r="J12" s="275"/>
      <c r="K12" s="275"/>
      <c r="L12" s="275"/>
      <c r="M12" s="66" t="s">
        <v>45</v>
      </c>
      <c r="N12" s="276"/>
      <c r="O12" s="126"/>
      <c r="P12" s="235"/>
      <c r="Q12" s="126"/>
      <c r="R12" s="236"/>
      <c r="S12" s="234"/>
    </row>
    <row r="13" spans="1:19" ht="13.5" customHeight="1" x14ac:dyDescent="0.55000000000000004">
      <c r="A13" s="44">
        <v>1</v>
      </c>
      <c r="B13" s="50"/>
      <c r="C13" s="304"/>
      <c r="D13" s="304"/>
      <c r="E13" s="305"/>
      <c r="F13" s="306"/>
      <c r="G13" s="81"/>
      <c r="H13" s="63"/>
      <c r="I13" s="88" t="e" cm="1">
        <f t="array" ref="I13">INDEX($I$41:$I$56,MATCH(G13&amp;H13,$G$41:$G$56&amp;$H$41:$H$56,0),1)</f>
        <v>#N/A</v>
      </c>
      <c r="J13" s="90" t="e" cm="1">
        <f t="array" ref="J13">_xlfn.IFS(H13=$H$41,$J$41,H13=$H$42,$J$42,H13=$H$43,$J$43,H13=$H$44,$J$44)</f>
        <v>#N/A</v>
      </c>
      <c r="K13" s="67"/>
      <c r="L13" s="67" t="e">
        <f>ROUNDDOWN(K13*I13/2,-2)</f>
        <v>#N/A</v>
      </c>
      <c r="M13" s="68"/>
      <c r="N13" s="69"/>
      <c r="O13" s="127"/>
      <c r="P13" s="235"/>
      <c r="Q13" s="126"/>
      <c r="R13" s="236"/>
      <c r="S13" s="234"/>
    </row>
    <row r="14" spans="1:19" ht="13.5" customHeight="1" x14ac:dyDescent="0.55000000000000004">
      <c r="A14" s="44">
        <v>2</v>
      </c>
      <c r="B14" s="51"/>
      <c r="C14" s="286"/>
      <c r="D14" s="286"/>
      <c r="E14" s="287"/>
      <c r="F14" s="288"/>
      <c r="G14" s="79"/>
      <c r="H14" s="64"/>
      <c r="I14" s="85" t="e" cm="1">
        <f t="array" ref="I14">INDEX($I$41:$I$56,MATCH(G14&amp;H14,$G$41:$G$56&amp;$H$41:$H$56,0),1)</f>
        <v>#N/A</v>
      </c>
      <c r="J14" s="91" t="e" cm="1">
        <f t="array" ref="J14">_xlfn.IFS(H14=$H$41,$J$41,H14=$H$42,$J$42,H14=$H$43,$J$43,H14=$H$44,$J$44)</f>
        <v>#N/A</v>
      </c>
      <c r="K14" s="70"/>
      <c r="L14" s="71" t="e">
        <f t="shared" ref="L14:L34" si="0">ROUNDDOWN(K14*I14/2,-2)</f>
        <v>#N/A</v>
      </c>
      <c r="M14" s="72"/>
      <c r="N14" s="73"/>
      <c r="O14" s="128"/>
      <c r="P14" s="235"/>
      <c r="Q14" s="126"/>
      <c r="R14" s="236"/>
      <c r="S14" s="234"/>
    </row>
    <row r="15" spans="1:19" ht="13.5" customHeight="1" x14ac:dyDescent="0.55000000000000004">
      <c r="A15" s="44">
        <v>3</v>
      </c>
      <c r="B15" s="51"/>
      <c r="C15" s="286"/>
      <c r="D15" s="286"/>
      <c r="E15" s="287"/>
      <c r="F15" s="288"/>
      <c r="G15" s="79"/>
      <c r="H15" s="64"/>
      <c r="I15" s="85" t="e" cm="1">
        <f t="array" ref="I15">INDEX($I$41:$I$56,MATCH(G15&amp;H15,$G$41:$G$56&amp;$H$41:$H$56,0),1)</f>
        <v>#N/A</v>
      </c>
      <c r="J15" s="92" t="e" cm="1">
        <f t="array" ref="J15">_xlfn.IFS(H15=$H$41,$J$41,H15=$H$42,$J$42,H15=$H$43,$J$43,H15=$H$44,$J$44)</f>
        <v>#N/A</v>
      </c>
      <c r="K15" s="70"/>
      <c r="L15" s="71" t="e">
        <f t="shared" si="0"/>
        <v>#N/A</v>
      </c>
      <c r="M15" s="72"/>
      <c r="N15" s="73"/>
      <c r="O15" s="128"/>
      <c r="P15" s="235"/>
      <c r="Q15" s="126"/>
      <c r="R15" s="236"/>
      <c r="S15" s="234"/>
    </row>
    <row r="16" spans="1:19" ht="13.5" customHeight="1" x14ac:dyDescent="0.55000000000000004">
      <c r="A16" s="44">
        <v>4</v>
      </c>
      <c r="B16" s="51"/>
      <c r="C16" s="286"/>
      <c r="D16" s="286"/>
      <c r="E16" s="287"/>
      <c r="F16" s="288"/>
      <c r="G16" s="79"/>
      <c r="H16" s="64"/>
      <c r="I16" s="85" t="e" cm="1">
        <f t="array" ref="I16">INDEX($I$41:$I$56,MATCH(G16&amp;H16,$G$41:$G$56&amp;$H$41:$H$56,0),1)</f>
        <v>#N/A</v>
      </c>
      <c r="J16" s="92" t="e" cm="1">
        <f t="array" ref="J16">_xlfn.IFS(H16=$H$41,$J$41,H16=$H$42,$J$42,H16=$H$43,$J$43,H16=$H$44,$J$44)</f>
        <v>#N/A</v>
      </c>
      <c r="K16" s="70"/>
      <c r="L16" s="71" t="e">
        <f t="shared" si="0"/>
        <v>#N/A</v>
      </c>
      <c r="M16" s="72"/>
      <c r="N16" s="73"/>
      <c r="O16" s="128"/>
      <c r="P16" s="235"/>
      <c r="Q16" s="126"/>
      <c r="R16" s="236"/>
      <c r="S16" s="234"/>
    </row>
    <row r="17" spans="1:19" ht="13.5" customHeight="1" x14ac:dyDescent="0.55000000000000004">
      <c r="A17" s="44">
        <v>5</v>
      </c>
      <c r="B17" s="51"/>
      <c r="C17" s="286"/>
      <c r="D17" s="286"/>
      <c r="E17" s="287"/>
      <c r="F17" s="288"/>
      <c r="G17" s="79"/>
      <c r="H17" s="64"/>
      <c r="I17" s="85" t="e" cm="1">
        <f t="array" ref="I17">INDEX($I$41:$I$56,MATCH(G17&amp;H17,$G$41:$G$56&amp;$H$41:$H$56,0),1)</f>
        <v>#N/A</v>
      </c>
      <c r="J17" s="92" t="e" cm="1">
        <f t="array" ref="J17">_xlfn.IFS(H17=$H$41,$J$41,H17=$H$42,$J$42,H17=$H$43,$J$43,H17=$H$44,$J$44)</f>
        <v>#N/A</v>
      </c>
      <c r="K17" s="70"/>
      <c r="L17" s="71" t="e">
        <f t="shared" si="0"/>
        <v>#N/A</v>
      </c>
      <c r="M17" s="72"/>
      <c r="N17" s="73"/>
      <c r="O17" s="128"/>
      <c r="P17" s="235"/>
      <c r="Q17" s="126"/>
      <c r="R17" s="236"/>
      <c r="S17" s="234"/>
    </row>
    <row r="18" spans="1:19" ht="13.5" customHeight="1" x14ac:dyDescent="0.55000000000000004">
      <c r="A18" s="44">
        <v>6</v>
      </c>
      <c r="B18" s="51"/>
      <c r="C18" s="286"/>
      <c r="D18" s="286"/>
      <c r="E18" s="287"/>
      <c r="F18" s="288"/>
      <c r="G18" s="79"/>
      <c r="H18" s="64"/>
      <c r="I18" s="85" t="e" cm="1">
        <f t="array" ref="I18">INDEX($I$41:$I$56,MATCH(G18&amp;H18,$G$41:$G$56&amp;$H$41:$H$56,0),1)</f>
        <v>#N/A</v>
      </c>
      <c r="J18" s="92" t="e" cm="1">
        <f t="array" ref="J18">_xlfn.IFS(H18=$H$41,$J$41,H18=$H$42,$J$42,H18=$H$43,$J$43,H18=$H$44,$J$44)</f>
        <v>#N/A</v>
      </c>
      <c r="K18" s="70"/>
      <c r="L18" s="71" t="e">
        <f t="shared" si="0"/>
        <v>#N/A</v>
      </c>
      <c r="M18" s="72"/>
      <c r="N18" s="73"/>
      <c r="O18" s="128"/>
      <c r="P18" s="235"/>
      <c r="Q18" s="126"/>
      <c r="R18" s="236"/>
      <c r="S18" s="234"/>
    </row>
    <row r="19" spans="1:19" ht="13.5" customHeight="1" x14ac:dyDescent="0.55000000000000004">
      <c r="A19" s="44">
        <v>7</v>
      </c>
      <c r="B19" s="51"/>
      <c r="C19" s="286"/>
      <c r="D19" s="286"/>
      <c r="E19" s="287"/>
      <c r="F19" s="288"/>
      <c r="G19" s="79"/>
      <c r="H19" s="64"/>
      <c r="I19" s="85" t="e" cm="1">
        <f t="array" ref="I19">INDEX($I$41:$I$56,MATCH(G19&amp;H19,$G$41:$G$56&amp;$H$41:$H$56,0),1)</f>
        <v>#N/A</v>
      </c>
      <c r="J19" s="92" t="e" cm="1">
        <f t="array" ref="J19">_xlfn.IFS(H19=$H$41,$J$41,H19=$H$42,$J$42,H19=$H$43,$J$43,H19=$H$44,$J$44)</f>
        <v>#N/A</v>
      </c>
      <c r="K19" s="70"/>
      <c r="L19" s="71" t="e">
        <f t="shared" si="0"/>
        <v>#N/A</v>
      </c>
      <c r="M19" s="72"/>
      <c r="N19" s="73"/>
      <c r="O19" s="128"/>
      <c r="P19" s="235"/>
      <c r="Q19" s="126"/>
      <c r="R19" s="236"/>
      <c r="S19" s="234"/>
    </row>
    <row r="20" spans="1:19" ht="13.5" customHeight="1" x14ac:dyDescent="0.55000000000000004">
      <c r="A20" s="44">
        <v>8</v>
      </c>
      <c r="B20" s="51"/>
      <c r="C20" s="286"/>
      <c r="D20" s="286"/>
      <c r="E20" s="287"/>
      <c r="F20" s="288"/>
      <c r="G20" s="79"/>
      <c r="H20" s="64"/>
      <c r="I20" s="85" t="e" cm="1">
        <f t="array" ref="I20">INDEX($I$41:$I$56,MATCH(G20&amp;H20,$G$41:$G$56&amp;$H$41:$H$56,0),1)</f>
        <v>#N/A</v>
      </c>
      <c r="J20" s="92" t="e" cm="1">
        <f t="array" ref="J20">_xlfn.IFS(H20=$H$41,$J$41,H20=$H$42,$J$42,H20=$H$43,$J$43,H20=$H$44,$J$44)</f>
        <v>#N/A</v>
      </c>
      <c r="K20" s="70"/>
      <c r="L20" s="71" t="e">
        <f t="shared" si="0"/>
        <v>#N/A</v>
      </c>
      <c r="M20" s="72"/>
      <c r="N20" s="73"/>
      <c r="O20" s="128"/>
      <c r="P20" s="235"/>
      <c r="Q20" s="126"/>
      <c r="R20" s="236"/>
      <c r="S20" s="234"/>
    </row>
    <row r="21" spans="1:19" ht="13.5" customHeight="1" x14ac:dyDescent="0.55000000000000004">
      <c r="A21" s="44">
        <v>9</v>
      </c>
      <c r="B21" s="51"/>
      <c r="C21" s="286"/>
      <c r="D21" s="286"/>
      <c r="E21" s="287"/>
      <c r="F21" s="288"/>
      <c r="G21" s="79"/>
      <c r="H21" s="64"/>
      <c r="I21" s="85" t="e" cm="1">
        <f t="array" ref="I21">INDEX($I$41:$I$56,MATCH(G21&amp;H21,$G$41:$G$56&amp;$H$41:$H$56,0),1)</f>
        <v>#N/A</v>
      </c>
      <c r="J21" s="92" t="e" cm="1">
        <f t="array" ref="J21">_xlfn.IFS(H21=$H$41,$J$41,H21=$H$42,$J$42,H21=$H$43,$J$43,H21=$H$44,$J$44)</f>
        <v>#N/A</v>
      </c>
      <c r="K21" s="70"/>
      <c r="L21" s="71" t="e">
        <f t="shared" si="0"/>
        <v>#N/A</v>
      </c>
      <c r="M21" s="72"/>
      <c r="N21" s="73"/>
      <c r="O21" s="128"/>
      <c r="P21" s="235"/>
      <c r="Q21" s="126"/>
      <c r="R21" s="236"/>
      <c r="S21" s="234"/>
    </row>
    <row r="22" spans="1:19" ht="13.5" customHeight="1" x14ac:dyDescent="0.55000000000000004">
      <c r="A22" s="44">
        <v>10</v>
      </c>
      <c r="B22" s="51"/>
      <c r="C22" s="286"/>
      <c r="D22" s="286"/>
      <c r="E22" s="287"/>
      <c r="F22" s="288"/>
      <c r="G22" s="79"/>
      <c r="H22" s="64"/>
      <c r="I22" s="85" t="e" cm="1">
        <f t="array" ref="I22">INDEX($I$41:$I$56,MATCH(G22&amp;H22,$G$41:$G$56&amp;$H$41:$H$56,0),1)</f>
        <v>#N/A</v>
      </c>
      <c r="J22" s="92" t="e" cm="1">
        <f t="array" ref="J22">_xlfn.IFS(H22=$H$41,$J$41,H22=$H$42,$J$42,H22=$H$43,$J$43,H22=$H$44,$J$44)</f>
        <v>#N/A</v>
      </c>
      <c r="K22" s="70"/>
      <c r="L22" s="71" t="e">
        <f t="shared" si="0"/>
        <v>#N/A</v>
      </c>
      <c r="M22" s="72"/>
      <c r="N22" s="73"/>
      <c r="O22" s="128"/>
      <c r="P22" s="235"/>
      <c r="Q22" s="126"/>
      <c r="R22" s="236"/>
      <c r="S22" s="234"/>
    </row>
    <row r="23" spans="1:19" ht="13.5" customHeight="1" x14ac:dyDescent="0.55000000000000004">
      <c r="A23" s="44">
        <v>11</v>
      </c>
      <c r="B23" s="51"/>
      <c r="C23" s="286"/>
      <c r="D23" s="286"/>
      <c r="E23" s="287"/>
      <c r="F23" s="288"/>
      <c r="G23" s="79"/>
      <c r="H23" s="64"/>
      <c r="I23" s="85" t="e" cm="1">
        <f t="array" ref="I23">INDEX($I$41:$I$56,MATCH(G23&amp;H23,$G$41:$G$56&amp;$H$41:$H$56,0),1)</f>
        <v>#N/A</v>
      </c>
      <c r="J23" s="92" t="e" cm="1">
        <f t="array" ref="J23">_xlfn.IFS(H23=$H$41,$J$41,H23=$H$42,$J$42,H23=$H$43,$J$43,H23=$H$44,$J$44)</f>
        <v>#N/A</v>
      </c>
      <c r="K23" s="70"/>
      <c r="L23" s="71" t="e">
        <f t="shared" si="0"/>
        <v>#N/A</v>
      </c>
      <c r="M23" s="72"/>
      <c r="N23" s="73"/>
      <c r="O23" s="128"/>
      <c r="P23" s="235"/>
      <c r="Q23" s="126"/>
      <c r="R23" s="236"/>
      <c r="S23" s="234"/>
    </row>
    <row r="24" spans="1:19" ht="13.5" customHeight="1" x14ac:dyDescent="0.55000000000000004">
      <c r="A24" s="44">
        <v>12</v>
      </c>
      <c r="B24" s="51"/>
      <c r="C24" s="286"/>
      <c r="D24" s="286"/>
      <c r="E24" s="287"/>
      <c r="F24" s="288"/>
      <c r="G24" s="79"/>
      <c r="H24" s="64"/>
      <c r="I24" s="85" t="e" cm="1">
        <f t="array" ref="I24">INDEX($I$41:$I$56,MATCH(G24&amp;H24,$G$41:$G$56&amp;$H$41:$H$56,0),1)</f>
        <v>#N/A</v>
      </c>
      <c r="J24" s="92" t="e" cm="1">
        <f t="array" ref="J24">_xlfn.IFS(H24=$H$41,$J$41,H24=$H$42,$J$42,H24=$H$43,$J$43,H24=$H$44,$J$44)</f>
        <v>#N/A</v>
      </c>
      <c r="K24" s="70"/>
      <c r="L24" s="71" t="e">
        <f t="shared" si="0"/>
        <v>#N/A</v>
      </c>
      <c r="M24" s="72"/>
      <c r="N24" s="74"/>
      <c r="O24" s="127"/>
      <c r="P24" s="235"/>
      <c r="Q24" s="126"/>
      <c r="R24" s="236"/>
      <c r="S24" s="234"/>
    </row>
    <row r="25" spans="1:19" ht="13.5" customHeight="1" x14ac:dyDescent="0.55000000000000004">
      <c r="A25" s="44">
        <v>13</v>
      </c>
      <c r="B25" s="51"/>
      <c r="C25" s="286"/>
      <c r="D25" s="286"/>
      <c r="E25" s="287"/>
      <c r="F25" s="288"/>
      <c r="G25" s="79"/>
      <c r="H25" s="64"/>
      <c r="I25" s="85" t="e" cm="1">
        <f t="array" ref="I25">INDEX($I$41:$I$56,MATCH(G25&amp;H25,$G$41:$G$56&amp;$H$41:$H$56,0),1)</f>
        <v>#N/A</v>
      </c>
      <c r="J25" s="92" t="e" cm="1">
        <f t="array" ref="J25">_xlfn.IFS(H25=$H$41,$J$41,H25=$H$42,$J$42,H25=$H$43,$J$43,H25=$H$44,$J$44)</f>
        <v>#N/A</v>
      </c>
      <c r="K25" s="70"/>
      <c r="L25" s="71" t="e">
        <f t="shared" si="0"/>
        <v>#N/A</v>
      </c>
      <c r="M25" s="72"/>
      <c r="N25" s="74"/>
      <c r="O25" s="127"/>
      <c r="P25" s="43"/>
    </row>
    <row r="26" spans="1:19" ht="13.5" customHeight="1" x14ac:dyDescent="0.55000000000000004">
      <c r="A26" s="44">
        <v>14</v>
      </c>
      <c r="B26" s="51"/>
      <c r="C26" s="286"/>
      <c r="D26" s="286"/>
      <c r="E26" s="287"/>
      <c r="F26" s="288"/>
      <c r="G26" s="79"/>
      <c r="H26" s="64"/>
      <c r="I26" s="85" t="e" cm="1">
        <f t="array" ref="I26">INDEX($I$41:$I$56,MATCH(G26&amp;H26,$G$41:$G$56&amp;$H$41:$H$56,0),1)</f>
        <v>#N/A</v>
      </c>
      <c r="J26" s="92" t="e" cm="1">
        <f t="array" ref="J26">_xlfn.IFS(H26=$H$41,$J$41,H26=$H$42,$J$42,H26=$H$43,$J$43,H26=$H$44,$J$44)</f>
        <v>#N/A</v>
      </c>
      <c r="K26" s="70"/>
      <c r="L26" s="71" t="e">
        <f t="shared" si="0"/>
        <v>#N/A</v>
      </c>
      <c r="M26" s="72"/>
      <c r="N26" s="74"/>
      <c r="O26" s="127"/>
      <c r="P26" s="43"/>
    </row>
    <row r="27" spans="1:19" ht="13.5" customHeight="1" x14ac:dyDescent="0.55000000000000004">
      <c r="A27" s="44">
        <v>15</v>
      </c>
      <c r="B27" s="51"/>
      <c r="C27" s="286"/>
      <c r="D27" s="286"/>
      <c r="E27" s="287"/>
      <c r="F27" s="288"/>
      <c r="G27" s="79"/>
      <c r="H27" s="64"/>
      <c r="I27" s="85" t="e" cm="1">
        <f t="array" ref="I27">INDEX($I$41:$I$56,MATCH(G27&amp;H27,$G$41:$G$56&amp;$H$41:$H$56,0),1)</f>
        <v>#N/A</v>
      </c>
      <c r="J27" s="92" t="e" cm="1">
        <f t="array" ref="J27">_xlfn.IFS(H27=$H$41,$J$41,H27=$H$42,$J$42,H27=$H$43,$J$43,H27=$H$44,$J$44)</f>
        <v>#N/A</v>
      </c>
      <c r="K27" s="70"/>
      <c r="L27" s="71" t="e">
        <f t="shared" si="0"/>
        <v>#N/A</v>
      </c>
      <c r="M27" s="72"/>
      <c r="N27" s="74"/>
      <c r="O27" s="127"/>
      <c r="P27" s="43"/>
    </row>
    <row r="28" spans="1:19" ht="13.5" customHeight="1" x14ac:dyDescent="0.55000000000000004">
      <c r="A28" s="44">
        <v>16</v>
      </c>
      <c r="B28" s="51"/>
      <c r="C28" s="286"/>
      <c r="D28" s="286"/>
      <c r="E28" s="287"/>
      <c r="F28" s="288"/>
      <c r="G28" s="79"/>
      <c r="H28" s="64"/>
      <c r="I28" s="85" t="e" cm="1">
        <f t="array" ref="I28">INDEX($I$41:$I$56,MATCH(G28&amp;H28,$G$41:$G$56&amp;$H$41:$H$56,0),1)</f>
        <v>#N/A</v>
      </c>
      <c r="J28" s="92" t="e" cm="1">
        <f t="array" ref="J28">_xlfn.IFS(H28=$H$41,$J$41,H28=$H$42,$J$42,H28=$H$43,$J$43,H28=$H$44,$J$44)</f>
        <v>#N/A</v>
      </c>
      <c r="K28" s="70"/>
      <c r="L28" s="71" t="e">
        <f t="shared" si="0"/>
        <v>#N/A</v>
      </c>
      <c r="M28" s="72"/>
      <c r="N28" s="74"/>
      <c r="O28" s="127"/>
      <c r="P28" s="43"/>
    </row>
    <row r="29" spans="1:19" ht="13.5" customHeight="1" x14ac:dyDescent="0.55000000000000004">
      <c r="A29" s="44">
        <v>17</v>
      </c>
      <c r="B29" s="51"/>
      <c r="C29" s="286"/>
      <c r="D29" s="286"/>
      <c r="E29" s="287"/>
      <c r="F29" s="288"/>
      <c r="G29" s="79"/>
      <c r="H29" s="64"/>
      <c r="I29" s="85" t="e" cm="1">
        <f t="array" ref="I29">INDEX($I$41:$I$56,MATCH(G29&amp;H29,$G$41:$G$56&amp;$H$41:$H$56,0),1)</f>
        <v>#N/A</v>
      </c>
      <c r="J29" s="92" t="e" cm="1">
        <f t="array" ref="J29">_xlfn.IFS(H29=$H$41,$J$41,H29=$H$42,$J$42,H29=$H$43,$J$43,H29=$H$44,$J$44)</f>
        <v>#N/A</v>
      </c>
      <c r="K29" s="70"/>
      <c r="L29" s="71" t="e">
        <f t="shared" si="0"/>
        <v>#N/A</v>
      </c>
      <c r="M29" s="72"/>
      <c r="N29" s="74"/>
      <c r="O29" s="127"/>
      <c r="P29" s="43"/>
    </row>
    <row r="30" spans="1:19" ht="13.5" customHeight="1" x14ac:dyDescent="0.55000000000000004">
      <c r="A30" s="44">
        <v>18</v>
      </c>
      <c r="B30" s="51"/>
      <c r="C30" s="286"/>
      <c r="D30" s="286"/>
      <c r="E30" s="287"/>
      <c r="F30" s="288"/>
      <c r="G30" s="79"/>
      <c r="H30" s="64"/>
      <c r="I30" s="85" t="e" cm="1">
        <f t="array" ref="I30">INDEX($I$41:$I$56,MATCH(G30&amp;H30,$G$41:$G$56&amp;$H$41:$H$56,0),1)</f>
        <v>#N/A</v>
      </c>
      <c r="J30" s="92" t="e" cm="1">
        <f t="array" ref="J30">_xlfn.IFS(H30=$H$41,$J$41,H30=$H$42,$J$42,H30=$H$43,$J$43,H30=$H$44,$J$44)</f>
        <v>#N/A</v>
      </c>
      <c r="K30" s="70"/>
      <c r="L30" s="71" t="e">
        <f t="shared" si="0"/>
        <v>#N/A</v>
      </c>
      <c r="M30" s="72"/>
      <c r="N30" s="74"/>
      <c r="O30" s="127"/>
      <c r="P30" s="124"/>
    </row>
    <row r="31" spans="1:19" ht="13.5" customHeight="1" x14ac:dyDescent="0.55000000000000004">
      <c r="A31" s="44">
        <v>19</v>
      </c>
      <c r="B31" s="51"/>
      <c r="C31" s="286"/>
      <c r="D31" s="286"/>
      <c r="E31" s="287"/>
      <c r="F31" s="288"/>
      <c r="G31" s="79"/>
      <c r="H31" s="64"/>
      <c r="I31" s="85" t="e" cm="1">
        <f t="array" ref="I31">INDEX($I$41:$I$56,MATCH(G31&amp;H31,$G$41:$G$56&amp;$H$41:$H$56,0),1)</f>
        <v>#N/A</v>
      </c>
      <c r="J31" s="92" t="e" cm="1">
        <f t="array" ref="J31">_xlfn.IFS(H31=$H$41,$J$41,H31=$H$42,$J$42,H31=$H$43,$J$43,H31=$H$44,$J$44)</f>
        <v>#N/A</v>
      </c>
      <c r="K31" s="70"/>
      <c r="L31" s="71" t="e">
        <f t="shared" si="0"/>
        <v>#N/A</v>
      </c>
      <c r="M31" s="72"/>
      <c r="N31" s="74"/>
      <c r="O31" s="127"/>
      <c r="P31" s="43"/>
    </row>
    <row r="32" spans="1:19" ht="13.5" customHeight="1" x14ac:dyDescent="0.55000000000000004">
      <c r="A32" s="44">
        <v>20</v>
      </c>
      <c r="B32" s="51"/>
      <c r="C32" s="286"/>
      <c r="D32" s="286"/>
      <c r="E32" s="287"/>
      <c r="F32" s="288"/>
      <c r="G32" s="79"/>
      <c r="H32" s="64"/>
      <c r="I32" s="85" t="e" cm="1">
        <f t="array" ref="I32">INDEX($I$41:$I$56,MATCH(G32&amp;H32,$G$41:$G$56&amp;$H$41:$H$56,0),1)</f>
        <v>#N/A</v>
      </c>
      <c r="J32" s="92" t="e" cm="1">
        <f t="array" ref="J32">_xlfn.IFS(H32=$H$41,$J$41,H32=$H$42,$J$42,H32=$H$43,$J$43,H32=$H$44,$J$44)</f>
        <v>#N/A</v>
      </c>
      <c r="K32" s="70"/>
      <c r="L32" s="71" t="e">
        <f t="shared" si="0"/>
        <v>#N/A</v>
      </c>
      <c r="M32" s="72"/>
      <c r="N32" s="74"/>
      <c r="O32" s="127"/>
      <c r="P32" s="43"/>
    </row>
    <row r="33" spans="1:17" ht="13.5" customHeight="1" x14ac:dyDescent="0.55000000000000004">
      <c r="A33" s="44">
        <v>21</v>
      </c>
      <c r="B33" s="51"/>
      <c r="C33" s="286"/>
      <c r="D33" s="286"/>
      <c r="E33" s="287"/>
      <c r="F33" s="288"/>
      <c r="G33" s="79"/>
      <c r="H33" s="64"/>
      <c r="I33" s="85" t="e" cm="1">
        <f t="array" ref="I33">INDEX($I$41:$I$56,MATCH(G33&amp;H33,$G$41:$G$56&amp;$H$41:$H$56,0),1)</f>
        <v>#N/A</v>
      </c>
      <c r="J33" s="92" t="e" cm="1">
        <f t="array" ref="J33">_xlfn.IFS(H33=$H$41,$J$41,H33=$H$42,$J$42,H33=$H$43,$J$43,H33=$H$44,$J$44)</f>
        <v>#N/A</v>
      </c>
      <c r="K33" s="70"/>
      <c r="L33" s="71" t="e">
        <f t="shared" si="0"/>
        <v>#N/A</v>
      </c>
      <c r="M33" s="72"/>
      <c r="N33" s="74"/>
      <c r="O33" s="127"/>
      <c r="P33" s="43"/>
    </row>
    <row r="34" spans="1:17" ht="13.5" customHeight="1" x14ac:dyDescent="0.55000000000000004">
      <c r="A34" s="44">
        <v>22</v>
      </c>
      <c r="B34" s="52"/>
      <c r="C34" s="299"/>
      <c r="D34" s="299"/>
      <c r="E34" s="300"/>
      <c r="F34" s="301"/>
      <c r="G34" s="80"/>
      <c r="H34" s="66"/>
      <c r="I34" s="89" t="e" cm="1">
        <f t="array" ref="I34">INDEX($I$41:$I$56,MATCH(G34&amp;H34,$G$41:$G$56&amp;$H$41:$H$56,0),1)</f>
        <v>#N/A</v>
      </c>
      <c r="J34" s="93" t="e" cm="1">
        <f t="array" ref="J34">_xlfn.IFS(H34=$H$41,$J$41,H34=$H$42,$J$42,H34=$H$43,$J$43,H34=$H$44,$J$44)</f>
        <v>#N/A</v>
      </c>
      <c r="K34" s="75"/>
      <c r="L34" s="76" t="e">
        <f t="shared" si="0"/>
        <v>#N/A</v>
      </c>
      <c r="M34" s="77"/>
      <c r="N34" s="78"/>
      <c r="O34" s="127"/>
      <c r="P34" s="43"/>
      <c r="Q34" s="123"/>
    </row>
    <row r="35" spans="1:17" ht="13.5" customHeight="1" x14ac:dyDescent="0.55000000000000004">
      <c r="A35" s="44"/>
      <c r="B35" s="56"/>
      <c r="C35" s="57"/>
      <c r="D35" s="57"/>
      <c r="E35" s="58"/>
      <c r="F35" s="58"/>
      <c r="G35" s="59"/>
      <c r="H35" s="48"/>
      <c r="I35" s="60"/>
      <c r="J35" s="58"/>
      <c r="K35" s="61"/>
      <c r="L35" s="61"/>
      <c r="M35" s="62"/>
      <c r="N35" s="62"/>
      <c r="O35" s="127"/>
      <c r="P35" s="43"/>
    </row>
    <row r="36" spans="1:17" ht="22.5" customHeight="1" x14ac:dyDescent="0.55000000000000004">
      <c r="B36" s="280"/>
      <c r="C36" s="281"/>
      <c r="D36" s="281"/>
      <c r="E36" s="281"/>
      <c r="F36" s="281"/>
      <c r="G36" s="113" t="s">
        <v>68</v>
      </c>
      <c r="H36" s="232" t="s">
        <v>90</v>
      </c>
      <c r="I36" s="302" t="s">
        <v>59</v>
      </c>
      <c r="J36" s="271"/>
      <c r="K36" s="271" t="s">
        <v>15</v>
      </c>
      <c r="L36" s="271"/>
      <c r="M36" s="271" t="s">
        <v>41</v>
      </c>
      <c r="N36" s="272"/>
      <c r="O36" s="126"/>
      <c r="P36" s="43"/>
    </row>
    <row r="37" spans="1:17" ht="15" customHeight="1" x14ac:dyDescent="0.55000000000000004">
      <c r="B37" s="282"/>
      <c r="C37" s="283"/>
      <c r="D37" s="283"/>
      <c r="E37" s="283"/>
      <c r="F37" s="283"/>
      <c r="G37" s="84" t="s">
        <v>62</v>
      </c>
      <c r="H37" s="65" t="s">
        <v>51</v>
      </c>
      <c r="I37" s="273"/>
      <c r="J37" s="273"/>
      <c r="K37" s="279" t="s">
        <v>58</v>
      </c>
      <c r="L37" s="279"/>
      <c r="M37" s="273"/>
      <c r="N37" s="274"/>
      <c r="O37" s="126"/>
      <c r="P37" s="43"/>
    </row>
    <row r="38" spans="1:17" ht="15" customHeight="1" x14ac:dyDescent="0.55000000000000004">
      <c r="B38" s="282"/>
      <c r="C38" s="283"/>
      <c r="D38" s="283"/>
      <c r="E38" s="283"/>
      <c r="F38" s="283"/>
      <c r="G38" s="82" t="s">
        <v>63</v>
      </c>
      <c r="H38" s="64" t="s">
        <v>52</v>
      </c>
      <c r="I38" s="273"/>
      <c r="J38" s="273"/>
      <c r="K38" s="271" t="s">
        <v>67</v>
      </c>
      <c r="L38" s="271" t="s">
        <v>66</v>
      </c>
      <c r="M38" s="273"/>
      <c r="N38" s="274"/>
      <c r="O38" s="126"/>
      <c r="P38" s="43"/>
    </row>
    <row r="39" spans="1:17" ht="15" customHeight="1" x14ac:dyDescent="0.55000000000000004">
      <c r="B39" s="282"/>
      <c r="C39" s="283"/>
      <c r="D39" s="283"/>
      <c r="E39" s="283"/>
      <c r="F39" s="283"/>
      <c r="G39" s="82" t="s">
        <v>64</v>
      </c>
      <c r="H39" s="64" t="s">
        <v>7</v>
      </c>
      <c r="I39" s="273"/>
      <c r="J39" s="273"/>
      <c r="K39" s="273"/>
      <c r="L39" s="273"/>
      <c r="M39" s="273"/>
      <c r="N39" s="274"/>
      <c r="O39" s="126"/>
      <c r="P39" s="43"/>
    </row>
    <row r="40" spans="1:17" ht="15" customHeight="1" x14ac:dyDescent="0.55000000000000004">
      <c r="B40" s="284"/>
      <c r="C40" s="285"/>
      <c r="D40" s="285"/>
      <c r="E40" s="285"/>
      <c r="F40" s="285"/>
      <c r="G40" s="83" t="s">
        <v>65</v>
      </c>
      <c r="H40" s="66" t="s">
        <v>8</v>
      </c>
      <c r="I40" s="275"/>
      <c r="J40" s="275"/>
      <c r="K40" s="275"/>
      <c r="L40" s="275"/>
      <c r="M40" s="275"/>
      <c r="N40" s="276"/>
      <c r="O40" s="126"/>
      <c r="P40" s="43"/>
    </row>
    <row r="41" spans="1:17" ht="15.75" customHeight="1" x14ac:dyDescent="0.55000000000000004">
      <c r="B41" s="290" t="s">
        <v>16</v>
      </c>
      <c r="C41" s="291"/>
      <c r="D41" s="291"/>
      <c r="E41" s="291"/>
      <c r="F41" s="292"/>
      <c r="G41" s="81" t="s">
        <v>62</v>
      </c>
      <c r="H41" s="63" t="s">
        <v>5</v>
      </c>
      <c r="I41" s="160">
        <v>14.1</v>
      </c>
      <c r="J41" s="86" t="s">
        <v>34</v>
      </c>
      <c r="K41" s="67">
        <f>SUMIFS($K$13:$K$34,G13:G34,$G$9,H13:H34,H9)</f>
        <v>0</v>
      </c>
      <c r="L41" s="67">
        <f>SUMIFS($L$13:$L$34,$G$13:$G$34,$G$9,$H$13:$H$34,H9)</f>
        <v>0</v>
      </c>
      <c r="M41" s="102"/>
      <c r="N41" s="53"/>
      <c r="O41" s="129"/>
      <c r="P41" s="43"/>
    </row>
    <row r="42" spans="1:17" ht="15.75" customHeight="1" x14ac:dyDescent="0.55000000000000004">
      <c r="B42" s="293"/>
      <c r="C42" s="294"/>
      <c r="D42" s="294"/>
      <c r="E42" s="294"/>
      <c r="F42" s="295"/>
      <c r="G42" s="79" t="s">
        <v>62</v>
      </c>
      <c r="H42" s="64" t="s">
        <v>6</v>
      </c>
      <c r="I42" s="192">
        <v>15</v>
      </c>
      <c r="J42" s="87" t="s">
        <v>34</v>
      </c>
      <c r="K42" s="70">
        <f>SUMIFS($K$13:$K$34,G13:G34,$G$9,H13:H34,H10)</f>
        <v>0</v>
      </c>
      <c r="L42" s="70">
        <f>SUMIFS($L$13:$L$34,$G$13:$G$34,$G$9,$H$13:$H$34,H10)</f>
        <v>0</v>
      </c>
      <c r="M42" s="103"/>
      <c r="N42" s="54"/>
      <c r="O42" s="129"/>
      <c r="P42" s="43"/>
    </row>
    <row r="43" spans="1:17" ht="15.75" customHeight="1" x14ac:dyDescent="0.55000000000000004">
      <c r="B43" s="293"/>
      <c r="C43" s="294"/>
      <c r="D43" s="294"/>
      <c r="E43" s="294"/>
      <c r="F43" s="295"/>
      <c r="G43" s="79" t="s">
        <v>62</v>
      </c>
      <c r="H43" s="64" t="s">
        <v>7</v>
      </c>
      <c r="I43" s="192">
        <v>18.600000000000001</v>
      </c>
      <c r="J43" s="87" t="s">
        <v>35</v>
      </c>
      <c r="K43" s="70">
        <f>SUMIFS($K$13:$K$34,G13:G34,$G$9,H13:H34,H11)</f>
        <v>0</v>
      </c>
      <c r="L43" s="70">
        <f>SUMIFS($L$13:$L$34,$G$13:$G$34,$G$9,$H$13:$H$34,H11)</f>
        <v>0</v>
      </c>
      <c r="M43" s="103"/>
      <c r="N43" s="54"/>
      <c r="O43" s="129"/>
      <c r="P43" s="43"/>
    </row>
    <row r="44" spans="1:17" ht="15.75" customHeight="1" x14ac:dyDescent="0.55000000000000004">
      <c r="B44" s="293"/>
      <c r="C44" s="294"/>
      <c r="D44" s="294"/>
      <c r="E44" s="294"/>
      <c r="F44" s="295"/>
      <c r="G44" s="80" t="s">
        <v>62</v>
      </c>
      <c r="H44" s="66" t="s">
        <v>8</v>
      </c>
      <c r="I44" s="193">
        <v>10.5</v>
      </c>
      <c r="J44" s="101" t="s">
        <v>61</v>
      </c>
      <c r="K44" s="75">
        <f>SUMIFS($K$13:$K$34,G13:G34,$G$9,H13:H34,H12)</f>
        <v>0</v>
      </c>
      <c r="L44" s="75">
        <f>SUMIFS($L$13:$L$34,$G$13:$G$34,$G$9,$H$13:$H$34,H12)</f>
        <v>0</v>
      </c>
      <c r="M44" s="104"/>
      <c r="N44" s="109"/>
      <c r="O44" s="129"/>
      <c r="P44" s="289"/>
    </row>
    <row r="45" spans="1:17" ht="15.75" customHeight="1" x14ac:dyDescent="0.55000000000000004">
      <c r="B45" s="293"/>
      <c r="C45" s="294"/>
      <c r="D45" s="294"/>
      <c r="E45" s="294"/>
      <c r="F45" s="295"/>
      <c r="G45" s="81" t="s">
        <v>63</v>
      </c>
      <c r="H45" s="63" t="s">
        <v>5</v>
      </c>
      <c r="I45" s="160">
        <v>28.2</v>
      </c>
      <c r="J45" s="86" t="s">
        <v>60</v>
      </c>
      <c r="K45" s="67">
        <f>SUMIFS($K$13:$K$34,$G$13:$G$34,$G$10,$H$13:$H$34,H9)</f>
        <v>0</v>
      </c>
      <c r="L45" s="67">
        <f>SUMIFS($L$13:$L$34,$G$13:$G$34,$G$10,$H$13:$H$34,H9)</f>
        <v>0</v>
      </c>
      <c r="M45" s="102"/>
      <c r="N45" s="53"/>
      <c r="O45" s="129"/>
      <c r="P45" s="289"/>
    </row>
    <row r="46" spans="1:17" ht="15.75" customHeight="1" x14ac:dyDescent="0.55000000000000004">
      <c r="B46" s="293"/>
      <c r="C46" s="294"/>
      <c r="D46" s="294"/>
      <c r="E46" s="294"/>
      <c r="F46" s="295"/>
      <c r="G46" s="79" t="s">
        <v>63</v>
      </c>
      <c r="H46" s="64" t="s">
        <v>6</v>
      </c>
      <c r="I46" s="192">
        <v>29.9</v>
      </c>
      <c r="J46" s="87" t="s">
        <v>60</v>
      </c>
      <c r="K46" s="70">
        <f>SUMIFS($K$13:$K$34,G13:G34,$G$10,H13:H34,H10)</f>
        <v>0</v>
      </c>
      <c r="L46" s="70">
        <f>SUMIFS($L$13:$L$34,$G$13:$G$34,$G$10,$H$13:$H$34,H10)</f>
        <v>0</v>
      </c>
      <c r="M46" s="103"/>
      <c r="N46" s="54"/>
      <c r="O46" s="129"/>
      <c r="P46" s="43"/>
    </row>
    <row r="47" spans="1:17" ht="15.75" customHeight="1" x14ac:dyDescent="0.55000000000000004">
      <c r="B47" s="293"/>
      <c r="C47" s="294"/>
      <c r="D47" s="294"/>
      <c r="E47" s="294"/>
      <c r="F47" s="295"/>
      <c r="G47" s="79" t="s">
        <v>63</v>
      </c>
      <c r="H47" s="64" t="s">
        <v>7</v>
      </c>
      <c r="I47" s="192">
        <v>37.299999999999997</v>
      </c>
      <c r="J47" s="87" t="s">
        <v>35</v>
      </c>
      <c r="K47" s="70">
        <f>SUMIFS($K$13:$K$34,G13:G34,$G$10,H13:H34,H11)</f>
        <v>0</v>
      </c>
      <c r="L47" s="70">
        <f>SUMIFS($L$13:$L$34,$G$13:$G$34,$G$10,$H$13:$H$34,H11)</f>
        <v>0</v>
      </c>
      <c r="M47" s="103"/>
      <c r="N47" s="54"/>
      <c r="O47" s="129"/>
      <c r="P47" s="43"/>
    </row>
    <row r="48" spans="1:17" ht="15.75" customHeight="1" x14ac:dyDescent="0.55000000000000004">
      <c r="B48" s="293"/>
      <c r="C48" s="294"/>
      <c r="D48" s="294"/>
      <c r="E48" s="294"/>
      <c r="F48" s="295"/>
      <c r="G48" s="80" t="s">
        <v>63</v>
      </c>
      <c r="H48" s="66" t="s">
        <v>8</v>
      </c>
      <c r="I48" s="193">
        <v>21.1</v>
      </c>
      <c r="J48" s="101" t="s">
        <v>61</v>
      </c>
      <c r="K48" s="75">
        <f>SUMIFS($K$13:$K$34,G13:G34,$G$10,H13:H34,H12)</f>
        <v>0</v>
      </c>
      <c r="L48" s="75">
        <f>SUMIFS($L$13:$L$34,$G$13:$G$34,$G$10,$H$13:$H$34,H12)</f>
        <v>0</v>
      </c>
      <c r="M48" s="104"/>
      <c r="N48" s="109"/>
      <c r="O48" s="129"/>
      <c r="P48" s="43"/>
    </row>
    <row r="49" spans="2:17" ht="15.75" customHeight="1" x14ac:dyDescent="0.55000000000000004">
      <c r="B49" s="293"/>
      <c r="C49" s="294"/>
      <c r="D49" s="294"/>
      <c r="E49" s="294"/>
      <c r="F49" s="295"/>
      <c r="G49" s="81" t="s">
        <v>64</v>
      </c>
      <c r="H49" s="63" t="s">
        <v>5</v>
      </c>
      <c r="I49" s="160">
        <v>47.1</v>
      </c>
      <c r="J49" s="86" t="s">
        <v>60</v>
      </c>
      <c r="K49" s="67">
        <f>SUMIFS($K$13:$K$34,$G$13:$G$34,$G$11,$H$13:$H$34,H9)</f>
        <v>0</v>
      </c>
      <c r="L49" s="67">
        <f>SUMIFS($L$13:$L$34,$G$13:$G$34,$G$11,$H$13:$H$34,H9)</f>
        <v>0</v>
      </c>
      <c r="M49" s="105"/>
      <c r="N49" s="53"/>
      <c r="O49" s="129"/>
      <c r="P49" s="43"/>
    </row>
    <row r="50" spans="2:17" ht="15.75" customHeight="1" x14ac:dyDescent="0.55000000000000004">
      <c r="B50" s="293"/>
      <c r="C50" s="294"/>
      <c r="D50" s="294"/>
      <c r="E50" s="294"/>
      <c r="F50" s="295"/>
      <c r="G50" s="79" t="s">
        <v>64</v>
      </c>
      <c r="H50" s="64" t="s">
        <v>6</v>
      </c>
      <c r="I50" s="192">
        <v>49.9</v>
      </c>
      <c r="J50" s="87" t="s">
        <v>60</v>
      </c>
      <c r="K50" s="70">
        <f>SUMIFS($K$13:$K$34,$G$13:$G$34,$G$11,$H$13:$H$34,H10)</f>
        <v>0</v>
      </c>
      <c r="L50" s="70">
        <f>SUMIFS($L$13:$L$34,$G$13:$G$34,$G$11,$H$13:$H$34,H10)</f>
        <v>0</v>
      </c>
      <c r="M50" s="106"/>
      <c r="N50" s="54"/>
      <c r="O50" s="129"/>
      <c r="P50" s="43"/>
    </row>
    <row r="51" spans="2:17" ht="15.75" customHeight="1" x14ac:dyDescent="0.55000000000000004">
      <c r="B51" s="293"/>
      <c r="C51" s="294"/>
      <c r="D51" s="294"/>
      <c r="E51" s="294"/>
      <c r="F51" s="295"/>
      <c r="G51" s="79" t="s">
        <v>64</v>
      </c>
      <c r="H51" s="64" t="s">
        <v>7</v>
      </c>
      <c r="I51" s="192">
        <v>62.1</v>
      </c>
      <c r="J51" s="87" t="s">
        <v>35</v>
      </c>
      <c r="K51" s="70">
        <f>SUMIFS($K$13:$K$34,$G$13:$G$34,$G$11,$H$13:$H$34,H11)</f>
        <v>0</v>
      </c>
      <c r="L51" s="70">
        <f>SUMIFS($L$13:$L$34,$G$13:$G$34,$G$11,$H$13:$H$34,H11)</f>
        <v>0</v>
      </c>
      <c r="M51" s="103"/>
      <c r="N51" s="54"/>
      <c r="O51" s="129"/>
      <c r="P51" s="43"/>
    </row>
    <row r="52" spans="2:17" s="11" customFormat="1" ht="15.75" customHeight="1" x14ac:dyDescent="0.55000000000000004">
      <c r="B52" s="293"/>
      <c r="C52" s="294"/>
      <c r="D52" s="294"/>
      <c r="E52" s="294"/>
      <c r="F52" s="295"/>
      <c r="G52" s="80" t="s">
        <v>64</v>
      </c>
      <c r="H52" s="66" t="s">
        <v>8</v>
      </c>
      <c r="I52" s="193">
        <v>35.1</v>
      </c>
      <c r="J52" s="101" t="s">
        <v>61</v>
      </c>
      <c r="K52" s="75">
        <f>SUMIFS($K$13:$K$34,$G$13:$G$34,$G$11,$H$13:$H$34,H12)</f>
        <v>0</v>
      </c>
      <c r="L52" s="75">
        <f>SUMIFS($L$13:$L$34,$G$13:$G$34,$G$11,$H$13:$H$34,H12)</f>
        <v>0</v>
      </c>
      <c r="M52" s="104"/>
      <c r="N52" s="109"/>
      <c r="O52" s="129"/>
    </row>
    <row r="53" spans="2:17" ht="15.75" customHeight="1" x14ac:dyDescent="0.55000000000000004">
      <c r="B53" s="293"/>
      <c r="C53" s="294"/>
      <c r="D53" s="294"/>
      <c r="E53" s="294"/>
      <c r="F53" s="295"/>
      <c r="G53" s="84" t="s">
        <v>65</v>
      </c>
      <c r="H53" s="65" t="s">
        <v>5</v>
      </c>
      <c r="I53" s="166">
        <v>65.900000000000006</v>
      </c>
      <c r="J53" s="100" t="s">
        <v>60</v>
      </c>
      <c r="K53" s="71">
        <f>SUMIFS($K$13:$K$34,$G$13:$G$34,$G$12,$H$13:$H$34,H9)</f>
        <v>0</v>
      </c>
      <c r="L53" s="71">
        <f>SUMIFS($L$13:$L$34,$G$13:$G$34,$G$12,$H$13:$H$34,H9)</f>
        <v>0</v>
      </c>
      <c r="M53" s="107"/>
      <c r="N53" s="110"/>
      <c r="O53" s="129"/>
    </row>
    <row r="54" spans="2:17" ht="15.75" customHeight="1" x14ac:dyDescent="0.55000000000000004">
      <c r="B54" s="293"/>
      <c r="C54" s="294"/>
      <c r="D54" s="294"/>
      <c r="E54" s="294"/>
      <c r="F54" s="295"/>
      <c r="G54" s="82" t="s">
        <v>65</v>
      </c>
      <c r="H54" s="64" t="s">
        <v>6</v>
      </c>
      <c r="I54" s="192">
        <v>69.8</v>
      </c>
      <c r="J54" s="87" t="s">
        <v>60</v>
      </c>
      <c r="K54" s="70">
        <f>SUMIFS($K$13:$K$34,$G$13:$G$34,$G$12,$H$13:$H$34,H10)</f>
        <v>0</v>
      </c>
      <c r="L54" s="70">
        <f>SUMIFS($L$13:$L$34,$G$13:$G$34,$G$12,$H$13:$H$34,H10)</f>
        <v>0</v>
      </c>
      <c r="M54" s="103"/>
      <c r="N54" s="54"/>
      <c r="O54" s="129"/>
    </row>
    <row r="55" spans="2:17" ht="15.75" customHeight="1" x14ac:dyDescent="0.55000000000000004">
      <c r="B55" s="293"/>
      <c r="C55" s="294"/>
      <c r="D55" s="294"/>
      <c r="E55" s="294"/>
      <c r="F55" s="295"/>
      <c r="G55" s="82" t="s">
        <v>65</v>
      </c>
      <c r="H55" s="64" t="s">
        <v>7</v>
      </c>
      <c r="I55" s="192">
        <v>86.9</v>
      </c>
      <c r="J55" s="87" t="s">
        <v>35</v>
      </c>
      <c r="K55" s="70">
        <f>SUMIFS($K$13:$K$34,$G$13:$G$34,$G$12,$H$13:$H$34,H11)</f>
        <v>0</v>
      </c>
      <c r="L55" s="70">
        <f>SUMIFS($L$13:$L$34,$G$13:$G$34,$G$12,$H$13:$H$34,H11)</f>
        <v>0</v>
      </c>
      <c r="M55" s="103"/>
      <c r="N55" s="54"/>
      <c r="O55" s="129"/>
    </row>
    <row r="56" spans="2:17" ht="15.75" customHeight="1" x14ac:dyDescent="0.55000000000000004">
      <c r="B56" s="293"/>
      <c r="C56" s="294"/>
      <c r="D56" s="294"/>
      <c r="E56" s="294"/>
      <c r="F56" s="295"/>
      <c r="G56" s="94" t="s">
        <v>65</v>
      </c>
      <c r="H56" s="95" t="s">
        <v>8</v>
      </c>
      <c r="I56" s="179">
        <v>49.1</v>
      </c>
      <c r="J56" s="96" t="s">
        <v>61</v>
      </c>
      <c r="K56" s="97">
        <f>SUMIFS($K$13:$K$34,$G$13:$G$34,$G$12,$H$13:$H$34,H12)</f>
        <v>0</v>
      </c>
      <c r="L56" s="97">
        <f>SUMIFS($L$13:$L$34,$G$13:$G$34,$G$12,$H$13:$H$34,H12)</f>
        <v>0</v>
      </c>
      <c r="M56" s="108"/>
      <c r="N56" s="55"/>
      <c r="O56" s="129"/>
    </row>
    <row r="57" spans="2:17" ht="15.75" customHeight="1" x14ac:dyDescent="0.55000000000000004">
      <c r="B57" s="296"/>
      <c r="C57" s="297"/>
      <c r="D57" s="297"/>
      <c r="E57" s="297"/>
      <c r="F57" s="298"/>
      <c r="G57" s="277"/>
      <c r="H57" s="277"/>
      <c r="I57" s="277"/>
      <c r="J57" s="278"/>
      <c r="K57" s="99">
        <f>SUM(K41:K56)</f>
        <v>0</v>
      </c>
      <c r="L57" s="99">
        <f>SUM(L41:L56)</f>
        <v>0</v>
      </c>
      <c r="M57" s="98"/>
      <c r="N57" s="111"/>
      <c r="O57" s="130"/>
      <c r="Q57" s="123"/>
    </row>
    <row r="58" spans="2:17" x14ac:dyDescent="0.55000000000000004">
      <c r="B58" s="5"/>
      <c r="L58" s="123"/>
    </row>
    <row r="59" spans="2:17" s="5" customFormat="1" ht="19.5" customHeight="1" x14ac:dyDescent="0.55000000000000004">
      <c r="B59" s="270" t="s">
        <v>17</v>
      </c>
      <c r="C59" s="270"/>
      <c r="D59" s="270"/>
      <c r="E59" s="270"/>
      <c r="F59" s="270"/>
      <c r="G59" s="270"/>
      <c r="H59" s="270"/>
      <c r="I59" s="270"/>
      <c r="J59" s="270"/>
      <c r="K59" s="270"/>
      <c r="L59" s="270"/>
      <c r="M59" s="270"/>
      <c r="N59" s="270"/>
      <c r="O59" s="125"/>
    </row>
    <row r="60" spans="2:17" s="5" customFormat="1" ht="27.75" customHeight="1" x14ac:dyDescent="0.55000000000000004">
      <c r="B60" s="270" t="s">
        <v>50</v>
      </c>
      <c r="C60" s="270"/>
      <c r="D60" s="270"/>
      <c r="E60" s="270"/>
      <c r="F60" s="270"/>
      <c r="G60" s="270"/>
      <c r="H60" s="270"/>
      <c r="I60" s="270"/>
      <c r="J60" s="270"/>
      <c r="K60" s="270"/>
      <c r="L60" s="270"/>
      <c r="M60" s="270"/>
      <c r="N60" s="270"/>
      <c r="O60" s="125"/>
    </row>
    <row r="61" spans="2:17" s="5" customFormat="1" ht="19.5" customHeight="1" x14ac:dyDescent="0.55000000000000004">
      <c r="B61" s="270" t="s">
        <v>18</v>
      </c>
      <c r="C61" s="270"/>
      <c r="D61" s="270"/>
      <c r="E61" s="270"/>
      <c r="F61" s="270"/>
      <c r="G61" s="270"/>
      <c r="H61" s="270"/>
      <c r="I61" s="270"/>
      <c r="J61" s="270"/>
      <c r="K61" s="270"/>
      <c r="L61" s="270"/>
      <c r="M61" s="270"/>
      <c r="N61" s="270"/>
      <c r="O61" s="125"/>
    </row>
    <row r="62" spans="2:17" x14ac:dyDescent="0.55000000000000004">
      <c r="B62" s="5"/>
    </row>
    <row r="63" spans="2:17" x14ac:dyDescent="0.55000000000000004">
      <c r="B63" s="5"/>
    </row>
    <row r="64" spans="2:17" x14ac:dyDescent="0.55000000000000004">
      <c r="B64" s="5"/>
    </row>
    <row r="65" spans="2:2" x14ac:dyDescent="0.55000000000000004">
      <c r="B65" s="5"/>
    </row>
    <row r="66" spans="2:2" x14ac:dyDescent="0.55000000000000004">
      <c r="B66" s="5"/>
    </row>
    <row r="67" spans="2:2" x14ac:dyDescent="0.55000000000000004">
      <c r="B67" s="5"/>
    </row>
    <row r="68" spans="2:2" x14ac:dyDescent="0.55000000000000004">
      <c r="B68" s="5"/>
    </row>
    <row r="69" spans="2:2" x14ac:dyDescent="0.55000000000000004">
      <c r="B69" s="5"/>
    </row>
    <row r="70" spans="2:2" x14ac:dyDescent="0.55000000000000004">
      <c r="B70" s="5"/>
    </row>
    <row r="71" spans="2:2" x14ac:dyDescent="0.55000000000000004">
      <c r="B71" s="5"/>
    </row>
    <row r="72" spans="2:2" x14ac:dyDescent="0.55000000000000004">
      <c r="B72" s="5"/>
    </row>
    <row r="73" spans="2:2" x14ac:dyDescent="0.55000000000000004">
      <c r="B73" s="5"/>
    </row>
    <row r="74" spans="2:2" x14ac:dyDescent="0.55000000000000004">
      <c r="B74" s="5"/>
    </row>
    <row r="75" spans="2:2" x14ac:dyDescent="0.55000000000000004">
      <c r="B75" s="5"/>
    </row>
    <row r="76" spans="2:2" x14ac:dyDescent="0.55000000000000004">
      <c r="B76" s="5"/>
    </row>
    <row r="77" spans="2:2" x14ac:dyDescent="0.55000000000000004">
      <c r="B77" s="5"/>
    </row>
    <row r="78" spans="2:2" x14ac:dyDescent="0.55000000000000004">
      <c r="B78" s="5"/>
    </row>
    <row r="79" spans="2:2" x14ac:dyDescent="0.55000000000000004">
      <c r="B79" s="5"/>
    </row>
    <row r="80" spans="2:2" x14ac:dyDescent="0.55000000000000004">
      <c r="B80" s="5"/>
    </row>
    <row r="81" spans="2:2" x14ac:dyDescent="0.55000000000000004">
      <c r="B81" s="5"/>
    </row>
  </sheetData>
  <mergeCells count="71">
    <mergeCell ref="B1:L1"/>
    <mergeCell ref="B2:L2"/>
    <mergeCell ref="B3:L3"/>
    <mergeCell ref="B8:B12"/>
    <mergeCell ref="C8:D12"/>
    <mergeCell ref="E8:F12"/>
    <mergeCell ref="K8:L8"/>
    <mergeCell ref="K9:L9"/>
    <mergeCell ref="M8:M10"/>
    <mergeCell ref="R8:S8"/>
    <mergeCell ref="C13:D13"/>
    <mergeCell ref="E13:F13"/>
    <mergeCell ref="C14:D14"/>
    <mergeCell ref="E14:F14"/>
    <mergeCell ref="I8:J12"/>
    <mergeCell ref="N8:N12"/>
    <mergeCell ref="K10:K12"/>
    <mergeCell ref="L10:L12"/>
    <mergeCell ref="E20:F20"/>
    <mergeCell ref="C15:D15"/>
    <mergeCell ref="E15:F15"/>
    <mergeCell ref="C16:D16"/>
    <mergeCell ref="E16:F16"/>
    <mergeCell ref="C17:D17"/>
    <mergeCell ref="E17:F17"/>
    <mergeCell ref="C18:D18"/>
    <mergeCell ref="E18:F18"/>
    <mergeCell ref="C19:D19"/>
    <mergeCell ref="E19:F19"/>
    <mergeCell ref="C20:D20"/>
    <mergeCell ref="P44:P45"/>
    <mergeCell ref="B41:F57"/>
    <mergeCell ref="C33:D33"/>
    <mergeCell ref="E33:F33"/>
    <mergeCell ref="C34:D34"/>
    <mergeCell ref="E34:F34"/>
    <mergeCell ref="I36:J40"/>
    <mergeCell ref="K36:L36"/>
    <mergeCell ref="C21:D21"/>
    <mergeCell ref="C30:D30"/>
    <mergeCell ref="E30:F30"/>
    <mergeCell ref="E21:F21"/>
    <mergeCell ref="C22:D22"/>
    <mergeCell ref="E22:F22"/>
    <mergeCell ref="C23:D23"/>
    <mergeCell ref="E23:F23"/>
    <mergeCell ref="C29:D29"/>
    <mergeCell ref="E29:F29"/>
    <mergeCell ref="C24:D24"/>
    <mergeCell ref="E24:F24"/>
    <mergeCell ref="C25:D25"/>
    <mergeCell ref="E25:F25"/>
    <mergeCell ref="C26:D26"/>
    <mergeCell ref="E26:F26"/>
    <mergeCell ref="C27:D27"/>
    <mergeCell ref="E27:F27"/>
    <mergeCell ref="C28:D28"/>
    <mergeCell ref="B59:N59"/>
    <mergeCell ref="E28:F28"/>
    <mergeCell ref="C31:D31"/>
    <mergeCell ref="E31:F31"/>
    <mergeCell ref="C32:D32"/>
    <mergeCell ref="E32:F32"/>
    <mergeCell ref="B60:N60"/>
    <mergeCell ref="B61:N61"/>
    <mergeCell ref="M36:N40"/>
    <mergeCell ref="G57:J57"/>
    <mergeCell ref="K37:L37"/>
    <mergeCell ref="K38:K40"/>
    <mergeCell ref="L38:L40"/>
    <mergeCell ref="B36:F40"/>
  </mergeCells>
  <phoneticPr fontId="7"/>
  <dataValidations count="3">
    <dataValidation type="list" allowBlank="1" showInputMessage="1" showErrorMessage="1" sqref="J22:J35 H13:H35" xr:uid="{AD5D9A99-281D-4D16-821E-1A66389FE9AB}">
      <formula1>$H$9:$H$12</formula1>
    </dataValidation>
    <dataValidation type="list" allowBlank="1" showInputMessage="1" showErrorMessage="1" sqref="G13:G35" xr:uid="{1DF5E956-217B-4C98-8CDF-950DE08B7936}">
      <formula1>$G$9:$G$12</formula1>
    </dataValidation>
    <dataValidation type="list" allowBlank="1" showInputMessage="1" showErrorMessage="1" sqref="M13:M35" xr:uid="{B6678643-7AF3-4B33-801C-A50E88A76155}">
      <formula1>$M$11:$M$12</formula1>
    </dataValidation>
  </dataValidations>
  <pageMargins left="0.54166666666666663" right="0.60229166666666667" top="0.75" bottom="0.41854166666666665" header="0.3" footer="0.3"/>
  <pageSetup paperSize="9" scale="97" orientation="landscape" r:id="rId1"/>
  <rowBreaks count="1" manualBreakCount="1">
    <brk id="35" max="14"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5FB8-BD14-4558-8BD2-7636970DF853}">
  <dimension ref="B1:K100"/>
  <sheetViews>
    <sheetView showGridLines="0" topLeftCell="A18" zoomScaleNormal="100" workbookViewId="0">
      <selection activeCell="N35" sqref="N35"/>
    </sheetView>
  </sheetViews>
  <sheetFormatPr defaultColWidth="9" defaultRowHeight="12.5" x14ac:dyDescent="0.55000000000000004"/>
  <cols>
    <col min="1" max="1" width="2.08203125" style="3" customWidth="1"/>
    <col min="2" max="16384" width="9" style="3"/>
  </cols>
  <sheetData>
    <row r="1" spans="2:10" x14ac:dyDescent="0.55000000000000004">
      <c r="B1" s="11" t="s">
        <v>0</v>
      </c>
    </row>
    <row r="2" spans="2:10" s="11" customFormat="1" ht="11" x14ac:dyDescent="0.55000000000000004"/>
    <row r="3" spans="2:10" x14ac:dyDescent="0.55000000000000004">
      <c r="C3" s="114" t="s">
        <v>49</v>
      </c>
      <c r="D3" s="114"/>
      <c r="E3" s="114"/>
      <c r="F3" s="114"/>
      <c r="G3" s="114"/>
      <c r="H3" s="114"/>
      <c r="I3" s="114"/>
      <c r="J3" s="114"/>
    </row>
    <row r="4" spans="2:10" x14ac:dyDescent="0.55000000000000004">
      <c r="B4" s="10" t="s">
        <v>31</v>
      </c>
      <c r="C4" s="10"/>
      <c r="D4" s="10"/>
      <c r="E4" s="10"/>
      <c r="F4" s="10"/>
      <c r="G4" s="10"/>
      <c r="H4" s="10" t="s">
        <v>70</v>
      </c>
      <c r="I4" s="10"/>
      <c r="J4" s="10"/>
    </row>
    <row r="5" spans="2:10" x14ac:dyDescent="0.55000000000000004">
      <c r="B5" s="6"/>
      <c r="C5" s="6"/>
      <c r="D5" s="6"/>
      <c r="E5" s="6"/>
      <c r="F5" s="6"/>
      <c r="G5" s="6"/>
      <c r="H5" s="6"/>
      <c r="I5" s="6"/>
      <c r="J5" s="6"/>
    </row>
    <row r="6" spans="2:10" x14ac:dyDescent="0.55000000000000004">
      <c r="B6" s="3" t="s">
        <v>80</v>
      </c>
    </row>
    <row r="7" spans="2:10" x14ac:dyDescent="0.55000000000000004">
      <c r="B7" s="1"/>
    </row>
    <row r="8" spans="2:10" ht="21" customHeight="1" x14ac:dyDescent="0.55000000000000004">
      <c r="B8" s="1"/>
      <c r="E8" s="252" t="s">
        <v>21</v>
      </c>
      <c r="F8" s="252"/>
      <c r="G8" s="252"/>
      <c r="H8" s="252"/>
      <c r="I8" s="252"/>
      <c r="J8" s="252"/>
    </row>
    <row r="9" spans="2:10" ht="21" customHeight="1" x14ac:dyDescent="0.55000000000000004">
      <c r="E9" s="3" t="s">
        <v>29</v>
      </c>
      <c r="G9" s="7"/>
      <c r="H9" s="7"/>
      <c r="I9" s="7"/>
    </row>
    <row r="10" spans="2:10" ht="21" customHeight="1" x14ac:dyDescent="0.55000000000000004">
      <c r="E10" s="1"/>
      <c r="G10" s="8"/>
      <c r="H10" s="8"/>
      <c r="I10" s="8"/>
    </row>
    <row r="11" spans="2:10" ht="21" customHeight="1" x14ac:dyDescent="0.55000000000000004">
      <c r="E11" s="134" t="s">
        <v>81</v>
      </c>
      <c r="G11" s="8"/>
      <c r="H11" s="8"/>
      <c r="I11" s="8"/>
    </row>
    <row r="12" spans="2:10" ht="21" customHeight="1" x14ac:dyDescent="0.55000000000000004">
      <c r="E12" s="135" t="s">
        <v>20</v>
      </c>
      <c r="F12" s="5"/>
      <c r="G12" s="8"/>
      <c r="H12" s="8"/>
      <c r="I12" s="8"/>
    </row>
    <row r="13" spans="2:10" x14ac:dyDescent="0.55000000000000004">
      <c r="F13" s="1"/>
    </row>
    <row r="14" spans="2:10" x14ac:dyDescent="0.55000000000000004">
      <c r="F14" s="1"/>
    </row>
    <row r="15" spans="2:10" x14ac:dyDescent="0.55000000000000004">
      <c r="B15" s="4"/>
    </row>
    <row r="16" spans="2:10" ht="42.75" customHeight="1" x14ac:dyDescent="0.55000000000000004">
      <c r="B16" s="246" t="s">
        <v>78</v>
      </c>
      <c r="C16" s="246"/>
      <c r="D16" s="246"/>
      <c r="E16" s="246"/>
      <c r="F16" s="246"/>
      <c r="G16" s="246"/>
      <c r="H16" s="246"/>
      <c r="I16" s="246"/>
      <c r="J16" s="246"/>
    </row>
    <row r="17" spans="2:10" x14ac:dyDescent="0.55000000000000004">
      <c r="B17" s="252"/>
      <c r="C17" s="252"/>
      <c r="D17" s="252"/>
      <c r="E17" s="252"/>
      <c r="F17" s="252"/>
      <c r="G17" s="252"/>
      <c r="H17" s="252"/>
      <c r="I17" s="252"/>
      <c r="J17" s="252"/>
    </row>
    <row r="18" spans="2:10" ht="24.75" customHeight="1" x14ac:dyDescent="0.55000000000000004">
      <c r="B18" s="254" t="s">
        <v>33</v>
      </c>
      <c r="C18" s="254"/>
      <c r="D18" s="136"/>
      <c r="E18" s="11" t="s">
        <v>32</v>
      </c>
      <c r="F18" s="11"/>
      <c r="G18" s="11"/>
      <c r="H18" s="11"/>
      <c r="I18" s="11"/>
      <c r="J18" s="11"/>
    </row>
    <row r="19" spans="2:10" x14ac:dyDescent="0.55000000000000004">
      <c r="B19" s="3" t="s">
        <v>31</v>
      </c>
    </row>
    <row r="20" spans="2:10" x14ac:dyDescent="0.55000000000000004">
      <c r="B20" s="2"/>
      <c r="C20" s="2"/>
      <c r="D20" s="2"/>
      <c r="E20" s="2"/>
      <c r="F20" s="2"/>
      <c r="G20" s="2"/>
      <c r="H20" s="2"/>
      <c r="I20" s="2"/>
      <c r="J20" s="2"/>
    </row>
    <row r="21" spans="2:10" ht="17.25" customHeight="1" x14ac:dyDescent="0.55000000000000004">
      <c r="B21" s="10" t="s">
        <v>22</v>
      </c>
      <c r="D21" s="3" t="s">
        <v>23</v>
      </c>
    </row>
    <row r="22" spans="2:10" ht="17.25" customHeight="1" x14ac:dyDescent="0.55000000000000004">
      <c r="B22" s="268" t="s">
        <v>24</v>
      </c>
      <c r="C22" s="268"/>
      <c r="D22" s="268"/>
      <c r="E22" s="268"/>
      <c r="F22" s="268"/>
      <c r="G22" s="268"/>
      <c r="H22" s="268"/>
      <c r="I22" s="268"/>
      <c r="J22" s="268"/>
    </row>
    <row r="23" spans="2:10" ht="19.5" customHeight="1" x14ac:dyDescent="0.55000000000000004">
      <c r="B23" s="269" t="s">
        <v>1</v>
      </c>
      <c r="C23" s="256"/>
      <c r="D23" s="266"/>
      <c r="E23" s="12" t="s">
        <v>2</v>
      </c>
      <c r="F23" s="256" t="s">
        <v>3</v>
      </c>
      <c r="G23" s="256"/>
      <c r="H23" s="256" t="s">
        <v>4</v>
      </c>
      <c r="I23" s="256"/>
      <c r="J23" s="13" t="s">
        <v>41</v>
      </c>
    </row>
    <row r="24" spans="2:10" ht="19.5" customHeight="1" x14ac:dyDescent="0.55000000000000004">
      <c r="B24" s="257" t="s">
        <v>25</v>
      </c>
      <c r="C24" s="258"/>
      <c r="D24" s="259"/>
      <c r="E24" s="18" t="s">
        <v>5</v>
      </c>
      <c r="F24" s="137">
        <v>14.1</v>
      </c>
      <c r="G24" s="24" t="s">
        <v>34</v>
      </c>
      <c r="H24" s="115"/>
      <c r="I24" s="21" t="s">
        <v>38</v>
      </c>
      <c r="J24" s="14"/>
    </row>
    <row r="25" spans="2:10" ht="19.5" customHeight="1" x14ac:dyDescent="0.55000000000000004">
      <c r="B25" s="260"/>
      <c r="C25" s="261"/>
      <c r="D25" s="262"/>
      <c r="E25" s="19" t="s">
        <v>6</v>
      </c>
      <c r="F25" s="198">
        <v>15</v>
      </c>
      <c r="G25" s="25" t="s">
        <v>34</v>
      </c>
      <c r="H25" s="116"/>
      <c r="I25" s="22" t="s">
        <v>38</v>
      </c>
      <c r="J25" s="15"/>
    </row>
    <row r="26" spans="2:10" ht="19.5" customHeight="1" x14ac:dyDescent="0.55000000000000004">
      <c r="B26" s="260"/>
      <c r="C26" s="261"/>
      <c r="D26" s="262"/>
      <c r="E26" s="19" t="s">
        <v>7</v>
      </c>
      <c r="F26" s="138">
        <v>18.600000000000001</v>
      </c>
      <c r="G26" s="25" t="s">
        <v>36</v>
      </c>
      <c r="H26" s="116"/>
      <c r="I26" s="22" t="s">
        <v>39</v>
      </c>
      <c r="J26" s="15"/>
    </row>
    <row r="27" spans="2:10" ht="19.5" customHeight="1" x14ac:dyDescent="0.55000000000000004">
      <c r="B27" s="263"/>
      <c r="C27" s="264"/>
      <c r="D27" s="265"/>
      <c r="E27" s="20" t="s">
        <v>8</v>
      </c>
      <c r="F27" s="139">
        <v>10.5</v>
      </c>
      <c r="G27" s="26" t="s">
        <v>37</v>
      </c>
      <c r="H27" s="117"/>
      <c r="I27" s="23" t="s">
        <v>40</v>
      </c>
      <c r="J27" s="16"/>
    </row>
    <row r="28" spans="2:10" ht="19.5" customHeight="1" x14ac:dyDescent="0.55000000000000004">
      <c r="B28" s="257" t="s">
        <v>26</v>
      </c>
      <c r="C28" s="258"/>
      <c r="D28" s="259"/>
      <c r="E28" s="18" t="s">
        <v>5</v>
      </c>
      <c r="F28" s="137">
        <v>28.2</v>
      </c>
      <c r="G28" s="24" t="s">
        <v>34</v>
      </c>
      <c r="H28" s="115"/>
      <c r="I28" s="21" t="s">
        <v>38</v>
      </c>
      <c r="J28" s="14"/>
    </row>
    <row r="29" spans="2:10" ht="19.5" customHeight="1" x14ac:dyDescent="0.55000000000000004">
      <c r="B29" s="260"/>
      <c r="C29" s="261"/>
      <c r="D29" s="262"/>
      <c r="E29" s="19" t="s">
        <v>6</v>
      </c>
      <c r="F29" s="138">
        <v>29.9</v>
      </c>
      <c r="G29" s="25" t="s">
        <v>34</v>
      </c>
      <c r="H29" s="116"/>
      <c r="I29" s="22" t="s">
        <v>38</v>
      </c>
      <c r="J29" s="15"/>
    </row>
    <row r="30" spans="2:10" ht="19.5" customHeight="1" x14ac:dyDescent="0.55000000000000004">
      <c r="B30" s="260"/>
      <c r="C30" s="261"/>
      <c r="D30" s="262"/>
      <c r="E30" s="19" t="s">
        <v>7</v>
      </c>
      <c r="F30" s="138">
        <v>37.299999999999997</v>
      </c>
      <c r="G30" s="25" t="s">
        <v>35</v>
      </c>
      <c r="H30" s="116"/>
      <c r="I30" s="22" t="s">
        <v>39</v>
      </c>
      <c r="J30" s="15"/>
    </row>
    <row r="31" spans="2:10" ht="19.5" customHeight="1" x14ac:dyDescent="0.55000000000000004">
      <c r="B31" s="263"/>
      <c r="C31" s="264"/>
      <c r="D31" s="265"/>
      <c r="E31" s="20" t="s">
        <v>8</v>
      </c>
      <c r="F31" s="139">
        <v>21.1</v>
      </c>
      <c r="G31" s="26" t="s">
        <v>37</v>
      </c>
      <c r="H31" s="117"/>
      <c r="I31" s="23" t="s">
        <v>40</v>
      </c>
      <c r="J31" s="16"/>
    </row>
    <row r="32" spans="2:10" ht="19.5" customHeight="1" x14ac:dyDescent="0.55000000000000004">
      <c r="B32" s="257" t="s">
        <v>27</v>
      </c>
      <c r="C32" s="258"/>
      <c r="D32" s="259"/>
      <c r="E32" s="18" t="s">
        <v>5</v>
      </c>
      <c r="F32" s="137">
        <v>47.1</v>
      </c>
      <c r="G32" s="24" t="s">
        <v>34</v>
      </c>
      <c r="H32" s="115"/>
      <c r="I32" s="21" t="s">
        <v>38</v>
      </c>
      <c r="J32" s="14"/>
    </row>
    <row r="33" spans="2:11" ht="19.5" customHeight="1" x14ac:dyDescent="0.55000000000000004">
      <c r="B33" s="260"/>
      <c r="C33" s="261"/>
      <c r="D33" s="262"/>
      <c r="E33" s="19" t="s">
        <v>6</v>
      </c>
      <c r="F33" s="138">
        <v>49.9</v>
      </c>
      <c r="G33" s="25" t="s">
        <v>34</v>
      </c>
      <c r="H33" s="116"/>
      <c r="I33" s="22" t="s">
        <v>38</v>
      </c>
      <c r="J33" s="15"/>
    </row>
    <row r="34" spans="2:11" ht="19.5" customHeight="1" x14ac:dyDescent="0.55000000000000004">
      <c r="B34" s="260"/>
      <c r="C34" s="261"/>
      <c r="D34" s="262"/>
      <c r="E34" s="19" t="s">
        <v>7</v>
      </c>
      <c r="F34" s="138">
        <v>62.1</v>
      </c>
      <c r="G34" s="25" t="s">
        <v>35</v>
      </c>
      <c r="H34" s="116"/>
      <c r="I34" s="22" t="s">
        <v>39</v>
      </c>
      <c r="J34" s="15"/>
    </row>
    <row r="35" spans="2:11" ht="19.5" customHeight="1" x14ac:dyDescent="0.55000000000000004">
      <c r="B35" s="263"/>
      <c r="C35" s="264"/>
      <c r="D35" s="265"/>
      <c r="E35" s="20" t="s">
        <v>8</v>
      </c>
      <c r="F35" s="139">
        <v>35.1</v>
      </c>
      <c r="G35" s="26" t="s">
        <v>37</v>
      </c>
      <c r="H35" s="117"/>
      <c r="I35" s="23" t="s">
        <v>40</v>
      </c>
      <c r="J35" s="16"/>
    </row>
    <row r="36" spans="2:11" ht="19.5" customHeight="1" x14ac:dyDescent="0.55000000000000004">
      <c r="B36" s="257" t="s">
        <v>28</v>
      </c>
      <c r="C36" s="258"/>
      <c r="D36" s="259"/>
      <c r="E36" s="18" t="s">
        <v>5</v>
      </c>
      <c r="F36" s="137">
        <v>65.900000000000006</v>
      </c>
      <c r="G36" s="24" t="s">
        <v>34</v>
      </c>
      <c r="H36" s="115"/>
      <c r="I36" s="21" t="s">
        <v>38</v>
      </c>
      <c r="J36" s="14"/>
    </row>
    <row r="37" spans="2:11" ht="19.5" customHeight="1" x14ac:dyDescent="0.55000000000000004">
      <c r="B37" s="260"/>
      <c r="C37" s="261"/>
      <c r="D37" s="262"/>
      <c r="E37" s="19" t="s">
        <v>6</v>
      </c>
      <c r="F37" s="138">
        <v>69.8</v>
      </c>
      <c r="G37" s="25" t="s">
        <v>34</v>
      </c>
      <c r="H37" s="116"/>
      <c r="I37" s="22" t="s">
        <v>38</v>
      </c>
      <c r="J37" s="15"/>
    </row>
    <row r="38" spans="2:11" ht="19.5" customHeight="1" x14ac:dyDescent="0.55000000000000004">
      <c r="B38" s="260"/>
      <c r="C38" s="261"/>
      <c r="D38" s="262"/>
      <c r="E38" s="19" t="s">
        <v>7</v>
      </c>
      <c r="F38" s="138">
        <v>86.9</v>
      </c>
      <c r="G38" s="25" t="s">
        <v>36</v>
      </c>
      <c r="H38" s="116"/>
      <c r="I38" s="22" t="s">
        <v>39</v>
      </c>
      <c r="J38" s="15"/>
    </row>
    <row r="39" spans="2:11" ht="19.5" customHeight="1" x14ac:dyDescent="0.55000000000000004">
      <c r="B39" s="263"/>
      <c r="C39" s="264"/>
      <c r="D39" s="265"/>
      <c r="E39" s="20" t="s">
        <v>8</v>
      </c>
      <c r="F39" s="139">
        <v>49.1</v>
      </c>
      <c r="G39" s="26" t="s">
        <v>37</v>
      </c>
      <c r="H39" s="117"/>
      <c r="I39" s="23" t="s">
        <v>40</v>
      </c>
      <c r="J39" s="16"/>
    </row>
    <row r="40" spans="2:11" x14ac:dyDescent="0.55000000000000004">
      <c r="B40" s="5"/>
    </row>
    <row r="41" spans="2:11" x14ac:dyDescent="0.55000000000000004">
      <c r="B41" s="10"/>
      <c r="H41" s="123">
        <f>SUM(H24:H40)</f>
        <v>0</v>
      </c>
    </row>
    <row r="42" spans="2:11" x14ac:dyDescent="0.55000000000000004">
      <c r="B42" s="10"/>
    </row>
    <row r="43" spans="2:11" x14ac:dyDescent="0.55000000000000004">
      <c r="B43" s="155" t="s">
        <v>42</v>
      </c>
      <c r="C43" s="156"/>
      <c r="D43" s="156"/>
      <c r="E43" s="156"/>
      <c r="F43" s="156"/>
      <c r="G43" s="156"/>
      <c r="H43" s="156"/>
      <c r="I43" s="156"/>
      <c r="J43" s="156"/>
    </row>
    <row r="44" spans="2:11" ht="6.65" customHeight="1" x14ac:dyDescent="0.55000000000000004">
      <c r="B44" s="157"/>
      <c r="C44" s="158"/>
      <c r="D44" s="156"/>
      <c r="E44" s="156"/>
      <c r="F44" s="156"/>
      <c r="G44" s="156"/>
      <c r="H44" s="156"/>
      <c r="I44" s="156"/>
      <c r="J44" s="156"/>
    </row>
    <row r="45" spans="2:11" ht="38.25" customHeight="1" x14ac:dyDescent="0.55000000000000004">
      <c r="B45" s="199" t="s">
        <v>44</v>
      </c>
      <c r="C45" s="140" t="s">
        <v>92</v>
      </c>
      <c r="D45" s="313" t="s">
        <v>43</v>
      </c>
      <c r="E45" s="314"/>
      <c r="F45" s="315" t="s">
        <v>72</v>
      </c>
      <c r="G45" s="315"/>
      <c r="H45" s="205" t="s">
        <v>73</v>
      </c>
      <c r="I45" s="316" t="s">
        <v>74</v>
      </c>
      <c r="J45" s="317"/>
    </row>
    <row r="46" spans="2:11" ht="17.25" customHeight="1" x14ac:dyDescent="0.55000000000000004">
      <c r="B46" s="318">
        <v>1.1499999999999999</v>
      </c>
      <c r="C46" s="200" t="s">
        <v>5</v>
      </c>
      <c r="D46" s="137">
        <f t="shared" ref="D46:D61" si="0">F24</f>
        <v>14.1</v>
      </c>
      <c r="E46" s="141" t="s">
        <v>34</v>
      </c>
      <c r="F46" s="142"/>
      <c r="G46" s="212" t="s">
        <v>38</v>
      </c>
      <c r="H46" s="206" t="s">
        <v>47</v>
      </c>
      <c r="I46" s="321"/>
      <c r="J46" s="322"/>
      <c r="K46" s="3">
        <f>ROUNDDOWN(D46*F46/2,-2)</f>
        <v>0</v>
      </c>
    </row>
    <row r="47" spans="2:11" ht="17.25" customHeight="1" x14ac:dyDescent="0.55000000000000004">
      <c r="B47" s="319"/>
      <c r="C47" s="201" t="s">
        <v>6</v>
      </c>
      <c r="D47" s="198">
        <f t="shared" si="0"/>
        <v>15</v>
      </c>
      <c r="E47" s="143" t="s">
        <v>34</v>
      </c>
      <c r="F47" s="144"/>
      <c r="G47" s="213" t="s">
        <v>38</v>
      </c>
      <c r="H47" s="207" t="s">
        <v>46</v>
      </c>
      <c r="I47" s="323"/>
      <c r="J47" s="324"/>
      <c r="K47" s="3">
        <f t="shared" ref="K47:K61" si="1">ROUNDDOWN(D47*F47/2,-2)</f>
        <v>0</v>
      </c>
    </row>
    <row r="48" spans="2:11" ht="17.25" customHeight="1" x14ac:dyDescent="0.55000000000000004">
      <c r="B48" s="319"/>
      <c r="C48" s="201" t="s">
        <v>7</v>
      </c>
      <c r="D48" s="138">
        <f t="shared" si="0"/>
        <v>18.600000000000001</v>
      </c>
      <c r="E48" s="143" t="s">
        <v>36</v>
      </c>
      <c r="F48" s="144"/>
      <c r="G48" s="213" t="s">
        <v>89</v>
      </c>
      <c r="H48" s="207" t="s">
        <v>46</v>
      </c>
      <c r="I48" s="323"/>
      <c r="J48" s="324"/>
      <c r="K48" s="3">
        <f t="shared" si="1"/>
        <v>0</v>
      </c>
    </row>
    <row r="49" spans="2:11" ht="17.25" customHeight="1" x14ac:dyDescent="0.55000000000000004">
      <c r="B49" s="320"/>
      <c r="C49" s="202" t="s">
        <v>8</v>
      </c>
      <c r="D49" s="145">
        <f t="shared" si="0"/>
        <v>10.5</v>
      </c>
      <c r="E49" s="146" t="s">
        <v>37</v>
      </c>
      <c r="F49" s="147"/>
      <c r="G49" s="214" t="s">
        <v>40</v>
      </c>
      <c r="H49" s="208" t="s">
        <v>46</v>
      </c>
      <c r="I49" s="325"/>
      <c r="J49" s="326"/>
      <c r="K49" s="3">
        <f t="shared" si="1"/>
        <v>0</v>
      </c>
    </row>
    <row r="50" spans="2:11" ht="17.25" customHeight="1" x14ac:dyDescent="0.55000000000000004">
      <c r="B50" s="318">
        <v>1.3</v>
      </c>
      <c r="C50" s="200" t="s">
        <v>5</v>
      </c>
      <c r="D50" s="137">
        <f t="shared" si="0"/>
        <v>28.2</v>
      </c>
      <c r="E50" s="141" t="s">
        <v>34</v>
      </c>
      <c r="F50" s="142"/>
      <c r="G50" s="212" t="s">
        <v>38</v>
      </c>
      <c r="H50" s="206" t="s">
        <v>46</v>
      </c>
      <c r="I50" s="321"/>
      <c r="J50" s="322"/>
      <c r="K50" s="3">
        <f t="shared" si="1"/>
        <v>0</v>
      </c>
    </row>
    <row r="51" spans="2:11" ht="17.25" customHeight="1" x14ac:dyDescent="0.55000000000000004">
      <c r="B51" s="319"/>
      <c r="C51" s="201" t="s">
        <v>6</v>
      </c>
      <c r="D51" s="138">
        <f t="shared" si="0"/>
        <v>29.9</v>
      </c>
      <c r="E51" s="143" t="s">
        <v>34</v>
      </c>
      <c r="F51" s="144"/>
      <c r="G51" s="213" t="s">
        <v>38</v>
      </c>
      <c r="H51" s="207" t="s">
        <v>46</v>
      </c>
      <c r="I51" s="323"/>
      <c r="J51" s="324"/>
      <c r="K51" s="3">
        <f t="shared" si="1"/>
        <v>0</v>
      </c>
    </row>
    <row r="52" spans="2:11" ht="17.25" customHeight="1" x14ac:dyDescent="0.55000000000000004">
      <c r="B52" s="319"/>
      <c r="C52" s="201" t="s">
        <v>7</v>
      </c>
      <c r="D52" s="138">
        <f t="shared" si="0"/>
        <v>37.299999999999997</v>
      </c>
      <c r="E52" s="143" t="s">
        <v>35</v>
      </c>
      <c r="F52" s="144"/>
      <c r="G52" s="213" t="s">
        <v>89</v>
      </c>
      <c r="H52" s="207" t="s">
        <v>46</v>
      </c>
      <c r="I52" s="323"/>
      <c r="J52" s="324"/>
      <c r="K52" s="3">
        <f t="shared" si="1"/>
        <v>0</v>
      </c>
    </row>
    <row r="53" spans="2:11" ht="17.25" customHeight="1" x14ac:dyDescent="0.55000000000000004">
      <c r="B53" s="320"/>
      <c r="C53" s="203" t="s">
        <v>8</v>
      </c>
      <c r="D53" s="139">
        <f t="shared" si="0"/>
        <v>21.1</v>
      </c>
      <c r="E53" s="148" t="s">
        <v>37</v>
      </c>
      <c r="F53" s="149"/>
      <c r="G53" s="215" t="s">
        <v>40</v>
      </c>
      <c r="H53" s="209" t="s">
        <v>46</v>
      </c>
      <c r="I53" s="325"/>
      <c r="J53" s="326"/>
      <c r="K53" s="3">
        <f t="shared" si="1"/>
        <v>0</v>
      </c>
    </row>
    <row r="54" spans="2:11" ht="17.25" customHeight="1" x14ac:dyDescent="0.55000000000000004">
      <c r="B54" s="318">
        <v>1.5</v>
      </c>
      <c r="C54" s="200" t="s">
        <v>5</v>
      </c>
      <c r="D54" s="137">
        <f t="shared" si="0"/>
        <v>47.1</v>
      </c>
      <c r="E54" s="141" t="s">
        <v>34</v>
      </c>
      <c r="F54" s="142"/>
      <c r="G54" s="212" t="s">
        <v>38</v>
      </c>
      <c r="H54" s="206" t="s">
        <v>46</v>
      </c>
      <c r="I54" s="321"/>
      <c r="J54" s="322"/>
      <c r="K54" s="3">
        <f t="shared" si="1"/>
        <v>0</v>
      </c>
    </row>
    <row r="55" spans="2:11" ht="17.25" customHeight="1" x14ac:dyDescent="0.55000000000000004">
      <c r="B55" s="319"/>
      <c r="C55" s="201" t="s">
        <v>6</v>
      </c>
      <c r="D55" s="138">
        <f t="shared" si="0"/>
        <v>49.9</v>
      </c>
      <c r="E55" s="143" t="s">
        <v>34</v>
      </c>
      <c r="F55" s="144"/>
      <c r="G55" s="213" t="s">
        <v>38</v>
      </c>
      <c r="H55" s="207" t="s">
        <v>46</v>
      </c>
      <c r="I55" s="323"/>
      <c r="J55" s="324"/>
      <c r="K55" s="3">
        <f t="shared" si="1"/>
        <v>0</v>
      </c>
    </row>
    <row r="56" spans="2:11" ht="17.25" customHeight="1" x14ac:dyDescent="0.55000000000000004">
      <c r="B56" s="319"/>
      <c r="C56" s="201" t="s">
        <v>7</v>
      </c>
      <c r="D56" s="138">
        <f t="shared" si="0"/>
        <v>62.1</v>
      </c>
      <c r="E56" s="143" t="s">
        <v>35</v>
      </c>
      <c r="F56" s="144"/>
      <c r="G56" s="213" t="s">
        <v>89</v>
      </c>
      <c r="H56" s="207" t="s">
        <v>46</v>
      </c>
      <c r="I56" s="323"/>
      <c r="J56" s="324"/>
      <c r="K56" s="3">
        <f t="shared" si="1"/>
        <v>0</v>
      </c>
    </row>
    <row r="57" spans="2:11" ht="17.25" customHeight="1" x14ac:dyDescent="0.55000000000000004">
      <c r="B57" s="320"/>
      <c r="C57" s="203" t="s">
        <v>8</v>
      </c>
      <c r="D57" s="139">
        <f t="shared" si="0"/>
        <v>35.1</v>
      </c>
      <c r="E57" s="148" t="s">
        <v>37</v>
      </c>
      <c r="F57" s="149"/>
      <c r="G57" s="215" t="s">
        <v>40</v>
      </c>
      <c r="H57" s="209" t="s">
        <v>46</v>
      </c>
      <c r="I57" s="325"/>
      <c r="J57" s="326"/>
      <c r="K57" s="3">
        <f t="shared" si="1"/>
        <v>0</v>
      </c>
    </row>
    <row r="58" spans="2:11" ht="17.25" customHeight="1" x14ac:dyDescent="0.55000000000000004">
      <c r="B58" s="318">
        <v>1.7</v>
      </c>
      <c r="C58" s="200" t="s">
        <v>5</v>
      </c>
      <c r="D58" s="137">
        <f t="shared" si="0"/>
        <v>65.900000000000006</v>
      </c>
      <c r="E58" s="141" t="s">
        <v>34</v>
      </c>
      <c r="F58" s="142"/>
      <c r="G58" s="212" t="s">
        <v>38</v>
      </c>
      <c r="H58" s="206" t="s">
        <v>46</v>
      </c>
      <c r="I58" s="321"/>
      <c r="J58" s="322"/>
      <c r="K58" s="3">
        <f t="shared" si="1"/>
        <v>0</v>
      </c>
    </row>
    <row r="59" spans="2:11" ht="17.25" customHeight="1" x14ac:dyDescent="0.55000000000000004">
      <c r="B59" s="319"/>
      <c r="C59" s="204" t="s">
        <v>6</v>
      </c>
      <c r="D59" s="150">
        <f t="shared" si="0"/>
        <v>69.8</v>
      </c>
      <c r="E59" s="151" t="s">
        <v>34</v>
      </c>
      <c r="F59" s="152"/>
      <c r="G59" s="216" t="s">
        <v>38</v>
      </c>
      <c r="H59" s="210" t="s">
        <v>46</v>
      </c>
      <c r="I59" s="323"/>
      <c r="J59" s="324"/>
      <c r="K59" s="3">
        <f t="shared" si="1"/>
        <v>0</v>
      </c>
    </row>
    <row r="60" spans="2:11" ht="17.25" customHeight="1" x14ac:dyDescent="0.55000000000000004">
      <c r="B60" s="319"/>
      <c r="C60" s="201" t="s">
        <v>7</v>
      </c>
      <c r="D60" s="138">
        <f t="shared" si="0"/>
        <v>86.9</v>
      </c>
      <c r="E60" s="143" t="s">
        <v>36</v>
      </c>
      <c r="F60" s="144"/>
      <c r="G60" s="213" t="s">
        <v>89</v>
      </c>
      <c r="H60" s="207" t="s">
        <v>46</v>
      </c>
      <c r="I60" s="323"/>
      <c r="J60" s="324"/>
      <c r="K60" s="3">
        <f t="shared" si="1"/>
        <v>0</v>
      </c>
    </row>
    <row r="61" spans="2:11" ht="17.25" customHeight="1" x14ac:dyDescent="0.55000000000000004">
      <c r="B61" s="320"/>
      <c r="C61" s="203" t="s">
        <v>8</v>
      </c>
      <c r="D61" s="139">
        <f t="shared" si="0"/>
        <v>49.1</v>
      </c>
      <c r="E61" s="148" t="s">
        <v>37</v>
      </c>
      <c r="F61" s="149"/>
      <c r="G61" s="215" t="s">
        <v>40</v>
      </c>
      <c r="H61" s="209" t="s">
        <v>46</v>
      </c>
      <c r="I61" s="325"/>
      <c r="J61" s="326"/>
      <c r="K61" s="3">
        <f t="shared" si="1"/>
        <v>0</v>
      </c>
    </row>
    <row r="62" spans="2:11" ht="19.5" customHeight="1" x14ac:dyDescent="0.55000000000000004">
      <c r="B62" s="153"/>
      <c r="C62" s="154"/>
      <c r="D62" s="134"/>
      <c r="E62" s="134"/>
      <c r="F62" s="134"/>
      <c r="G62" s="155"/>
      <c r="H62" s="211" t="s">
        <v>48</v>
      </c>
      <c r="I62" s="327">
        <f>SUM(I46:J61)</f>
        <v>0</v>
      </c>
      <c r="J62" s="328"/>
      <c r="K62" s="3">
        <f>SUM(K46:K61)</f>
        <v>0</v>
      </c>
    </row>
    <row r="63" spans="2:11" x14ac:dyDescent="0.55000000000000004">
      <c r="B63" s="27"/>
      <c r="C63" s="28"/>
    </row>
    <row r="64" spans="2:11" x14ac:dyDescent="0.55000000000000004">
      <c r="B64" s="27"/>
      <c r="C64" s="28"/>
    </row>
    <row r="65" spans="2:10" x14ac:dyDescent="0.55000000000000004">
      <c r="B65" s="27"/>
      <c r="C65" s="28"/>
    </row>
    <row r="66" spans="2:10" x14ac:dyDescent="0.55000000000000004">
      <c r="B66" s="255" t="s">
        <v>9</v>
      </c>
      <c r="C66" s="255"/>
      <c r="D66" s="255"/>
      <c r="E66" s="255"/>
      <c r="F66" s="255"/>
      <c r="G66" s="255"/>
      <c r="H66" s="255"/>
      <c r="I66" s="255"/>
      <c r="J66" s="255"/>
    </row>
    <row r="67" spans="2:10" x14ac:dyDescent="0.55000000000000004">
      <c r="B67" s="2"/>
      <c r="C67" s="2"/>
      <c r="D67" s="2"/>
      <c r="E67" s="2"/>
      <c r="F67" s="2"/>
      <c r="G67" s="2"/>
      <c r="H67" s="2"/>
      <c r="I67" s="2"/>
      <c r="J67" s="2"/>
    </row>
    <row r="68" spans="2:10" x14ac:dyDescent="0.55000000000000004">
      <c r="B68" s="5" t="s">
        <v>79</v>
      </c>
    </row>
    <row r="69" spans="2:10" ht="27.75" customHeight="1" x14ac:dyDescent="0.55000000000000004">
      <c r="B69" s="246" t="s">
        <v>82</v>
      </c>
      <c r="C69" s="246"/>
      <c r="D69" s="246"/>
      <c r="E69" s="246"/>
      <c r="F69" s="246"/>
      <c r="G69" s="246"/>
      <c r="H69" s="246"/>
      <c r="I69" s="246"/>
      <c r="J69" s="246"/>
    </row>
    <row r="70" spans="2:10" ht="27.75" customHeight="1" x14ac:dyDescent="0.55000000000000004">
      <c r="B70" s="246" t="s">
        <v>83</v>
      </c>
      <c r="C70" s="246"/>
      <c r="D70" s="246"/>
      <c r="E70" s="246"/>
      <c r="F70" s="246"/>
      <c r="G70" s="246"/>
      <c r="H70" s="246"/>
      <c r="I70" s="246"/>
      <c r="J70" s="246"/>
    </row>
    <row r="71" spans="2:10" ht="27.75" customHeight="1" x14ac:dyDescent="0.55000000000000004">
      <c r="B71" s="246" t="s">
        <v>84</v>
      </c>
      <c r="C71" s="246"/>
      <c r="D71" s="246"/>
      <c r="E71" s="246"/>
      <c r="F71" s="246"/>
      <c r="G71" s="246"/>
      <c r="H71" s="246"/>
      <c r="I71" s="246"/>
      <c r="J71" s="246"/>
    </row>
    <row r="72" spans="2:10" x14ac:dyDescent="0.55000000000000004">
      <c r="B72" s="5"/>
    </row>
    <row r="73" spans="2:10" x14ac:dyDescent="0.55000000000000004">
      <c r="B73" s="5"/>
    </row>
    <row r="74" spans="2:10" x14ac:dyDescent="0.55000000000000004">
      <c r="B74" s="5"/>
    </row>
    <row r="75" spans="2:10" x14ac:dyDescent="0.55000000000000004">
      <c r="B75" s="5"/>
    </row>
    <row r="76" spans="2:10" x14ac:dyDescent="0.55000000000000004">
      <c r="B76" s="5"/>
    </row>
    <row r="77" spans="2:10" x14ac:dyDescent="0.55000000000000004">
      <c r="B77" s="5"/>
    </row>
    <row r="78" spans="2:10" x14ac:dyDescent="0.55000000000000004">
      <c r="B78" s="5"/>
    </row>
    <row r="79" spans="2:10" x14ac:dyDescent="0.55000000000000004">
      <c r="B79" s="5"/>
    </row>
    <row r="80" spans="2:10" x14ac:dyDescent="0.55000000000000004">
      <c r="B80" s="5"/>
    </row>
    <row r="81" spans="2:2" x14ac:dyDescent="0.55000000000000004">
      <c r="B81" s="5"/>
    </row>
    <row r="82" spans="2:2" x14ac:dyDescent="0.55000000000000004">
      <c r="B82" s="5"/>
    </row>
    <row r="83" spans="2:2" x14ac:dyDescent="0.55000000000000004">
      <c r="B83" s="5"/>
    </row>
    <row r="84" spans="2:2" x14ac:dyDescent="0.55000000000000004">
      <c r="B84" s="5"/>
    </row>
    <row r="85" spans="2:2" x14ac:dyDescent="0.55000000000000004">
      <c r="B85" s="5"/>
    </row>
    <row r="86" spans="2:2" x14ac:dyDescent="0.55000000000000004">
      <c r="B86" s="5"/>
    </row>
    <row r="87" spans="2:2" x14ac:dyDescent="0.55000000000000004">
      <c r="B87" s="5"/>
    </row>
    <row r="88" spans="2:2" x14ac:dyDescent="0.55000000000000004">
      <c r="B88" s="5"/>
    </row>
    <row r="89" spans="2:2" x14ac:dyDescent="0.55000000000000004">
      <c r="B89" s="5"/>
    </row>
    <row r="90" spans="2:2" x14ac:dyDescent="0.55000000000000004">
      <c r="B90" s="5"/>
    </row>
    <row r="91" spans="2:2" x14ac:dyDescent="0.55000000000000004">
      <c r="B91" s="5"/>
    </row>
    <row r="92" spans="2:2" x14ac:dyDescent="0.55000000000000004">
      <c r="B92" s="5"/>
    </row>
    <row r="93" spans="2:2" x14ac:dyDescent="0.55000000000000004">
      <c r="B93" s="5"/>
    </row>
    <row r="94" spans="2:2" x14ac:dyDescent="0.55000000000000004">
      <c r="B94" s="5"/>
    </row>
    <row r="95" spans="2:2" x14ac:dyDescent="0.55000000000000004">
      <c r="B95" s="5"/>
    </row>
    <row r="96" spans="2:2" x14ac:dyDescent="0.55000000000000004">
      <c r="B96" s="5"/>
    </row>
    <row r="97" spans="2:2" x14ac:dyDescent="0.55000000000000004">
      <c r="B97" s="5"/>
    </row>
    <row r="98" spans="2:2" x14ac:dyDescent="0.55000000000000004">
      <c r="B98" s="5"/>
    </row>
    <row r="99" spans="2:2" x14ac:dyDescent="0.55000000000000004">
      <c r="B99" s="5"/>
    </row>
    <row r="100" spans="2:2" x14ac:dyDescent="0.55000000000000004">
      <c r="B100" s="5"/>
    </row>
  </sheetData>
  <mergeCells count="40">
    <mergeCell ref="B66:J66"/>
    <mergeCell ref="B69:J69"/>
    <mergeCell ref="B70:J70"/>
    <mergeCell ref="B71:J71"/>
    <mergeCell ref="B58:B61"/>
    <mergeCell ref="I58:J58"/>
    <mergeCell ref="I59:J59"/>
    <mergeCell ref="I60:J60"/>
    <mergeCell ref="I61:J61"/>
    <mergeCell ref="I62:J62"/>
    <mergeCell ref="B50:B53"/>
    <mergeCell ref="I50:J50"/>
    <mergeCell ref="I51:J51"/>
    <mergeCell ref="I52:J52"/>
    <mergeCell ref="I53:J53"/>
    <mergeCell ref="B54:B57"/>
    <mergeCell ref="I54:J54"/>
    <mergeCell ref="I55:J55"/>
    <mergeCell ref="I56:J56"/>
    <mergeCell ref="I57:J57"/>
    <mergeCell ref="B36:D39"/>
    <mergeCell ref="D45:E45"/>
    <mergeCell ref="F45:G45"/>
    <mergeCell ref="I45:J45"/>
    <mergeCell ref="B46:B49"/>
    <mergeCell ref="I46:J46"/>
    <mergeCell ref="I47:J47"/>
    <mergeCell ref="I48:J48"/>
    <mergeCell ref="I49:J49"/>
    <mergeCell ref="B32:D35"/>
    <mergeCell ref="E8:J8"/>
    <mergeCell ref="B16:J16"/>
    <mergeCell ref="B17:J17"/>
    <mergeCell ref="B18:C18"/>
    <mergeCell ref="B22:J22"/>
    <mergeCell ref="B23:D23"/>
    <mergeCell ref="F23:G23"/>
    <mergeCell ref="H23:I23"/>
    <mergeCell ref="B24:D27"/>
    <mergeCell ref="B28:D31"/>
  </mergeCells>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9613-81D8-491E-AA25-3ADBA9DA6E9B}">
  <dimension ref="A1:S81"/>
  <sheetViews>
    <sheetView showGridLines="0" topLeftCell="A26" zoomScaleNormal="100" zoomScaleSheetLayoutView="100" workbookViewId="0">
      <selection activeCell="P54" sqref="P54"/>
    </sheetView>
  </sheetViews>
  <sheetFormatPr defaultColWidth="9" defaultRowHeight="12.5" x14ac:dyDescent="0.55000000000000004"/>
  <cols>
    <col min="1" max="1" width="2.08203125" style="3" customWidth="1"/>
    <col min="2" max="2" width="3.5" style="3" customWidth="1"/>
    <col min="3" max="3" width="6.25" style="3" customWidth="1"/>
    <col min="4" max="4" width="2.08203125" style="3" customWidth="1"/>
    <col min="5" max="5" width="9" style="3"/>
    <col min="6" max="6" width="6.33203125" style="3" customWidth="1"/>
    <col min="7" max="8" width="9.58203125" style="3" customWidth="1"/>
    <col min="9" max="9" width="5.08203125" style="3" customWidth="1"/>
    <col min="10" max="10" width="5.83203125" style="3" customWidth="1"/>
    <col min="11" max="12" width="8.83203125" style="3" customWidth="1"/>
    <col min="13" max="14" width="5.5" style="3" customWidth="1"/>
    <col min="15" max="15" width="8.75" style="3" customWidth="1"/>
    <col min="16" max="17" width="9" style="3"/>
    <col min="18" max="18" width="5.75" style="3" customWidth="1"/>
    <col min="19" max="16384" width="9" style="3"/>
  </cols>
  <sheetData>
    <row r="1" spans="1:19" x14ac:dyDescent="0.55000000000000004">
      <c r="B1" s="307" t="s">
        <v>71</v>
      </c>
      <c r="C1" s="307"/>
      <c r="D1" s="307"/>
      <c r="E1" s="307"/>
      <c r="F1" s="307"/>
      <c r="G1" s="307"/>
      <c r="H1" s="307"/>
      <c r="I1" s="307"/>
      <c r="J1" s="307"/>
      <c r="K1" s="307"/>
      <c r="L1" s="307"/>
    </row>
    <row r="2" spans="1:19" x14ac:dyDescent="0.55000000000000004">
      <c r="B2" s="308"/>
      <c r="C2" s="308"/>
      <c r="D2" s="308"/>
      <c r="E2" s="308"/>
      <c r="F2" s="308"/>
      <c r="G2" s="308"/>
      <c r="H2" s="308"/>
      <c r="I2" s="308"/>
      <c r="J2" s="308"/>
      <c r="K2" s="308"/>
      <c r="L2" s="308"/>
    </row>
    <row r="3" spans="1:19" ht="21" customHeight="1" x14ac:dyDescent="0.55000000000000004">
      <c r="B3" s="309" t="s">
        <v>10</v>
      </c>
      <c r="C3" s="309"/>
      <c r="D3" s="309"/>
      <c r="E3" s="309"/>
      <c r="F3" s="309"/>
      <c r="G3" s="309"/>
      <c r="H3" s="309"/>
      <c r="I3" s="309"/>
      <c r="J3" s="309"/>
      <c r="K3" s="309"/>
      <c r="L3" s="309"/>
    </row>
    <row r="4" spans="1:19" ht="21" customHeight="1" x14ac:dyDescent="0.55000000000000004">
      <c r="B4" s="5" t="s">
        <v>69</v>
      </c>
    </row>
    <row r="5" spans="1:19" ht="21" customHeight="1" x14ac:dyDescent="0.55000000000000004">
      <c r="B5" s="5" t="s">
        <v>55</v>
      </c>
      <c r="E5" s="7"/>
      <c r="F5" s="3" t="s">
        <v>56</v>
      </c>
    </row>
    <row r="6" spans="1:19" ht="21" customHeight="1" x14ac:dyDescent="0.55000000000000004">
      <c r="B6" s="5" t="s">
        <v>11</v>
      </c>
    </row>
    <row r="7" spans="1:19" ht="10.5" customHeight="1" x14ac:dyDescent="0.55000000000000004">
      <c r="B7" s="5"/>
    </row>
    <row r="8" spans="1:19" ht="15" customHeight="1" x14ac:dyDescent="0.55000000000000004">
      <c r="B8" s="310" t="s">
        <v>12</v>
      </c>
      <c r="C8" s="311" t="s">
        <v>13</v>
      </c>
      <c r="D8" s="311"/>
      <c r="E8" s="311" t="s">
        <v>14</v>
      </c>
      <c r="F8" s="312"/>
      <c r="G8" s="113" t="s">
        <v>68</v>
      </c>
      <c r="H8" s="190" t="s">
        <v>88</v>
      </c>
      <c r="I8" s="302" t="s">
        <v>59</v>
      </c>
      <c r="J8" s="271"/>
      <c r="K8" s="271" t="s">
        <v>15</v>
      </c>
      <c r="L8" s="271"/>
      <c r="M8" s="271" t="s">
        <v>53</v>
      </c>
      <c r="N8" s="272" t="s">
        <v>41</v>
      </c>
      <c r="O8" s="45" t="s">
        <v>57</v>
      </c>
      <c r="P8" s="222" t="s">
        <v>88</v>
      </c>
      <c r="Q8" s="294" t="s">
        <v>43</v>
      </c>
      <c r="R8" s="294"/>
    </row>
    <row r="9" spans="1:19" ht="15" customHeight="1" x14ac:dyDescent="0.55000000000000004">
      <c r="B9" s="293"/>
      <c r="C9" s="294"/>
      <c r="D9" s="294"/>
      <c r="E9" s="294"/>
      <c r="F9" s="295"/>
      <c r="G9" s="112" t="s">
        <v>62</v>
      </c>
      <c r="H9" s="65" t="s">
        <v>51</v>
      </c>
      <c r="I9" s="273"/>
      <c r="J9" s="273"/>
      <c r="K9" s="279" t="s">
        <v>58</v>
      </c>
      <c r="L9" s="279"/>
      <c r="M9" s="273"/>
      <c r="N9" s="274"/>
      <c r="O9" s="47">
        <v>1.1499999999999999</v>
      </c>
      <c r="P9" s="42" t="s">
        <v>5</v>
      </c>
      <c r="Q9" s="221">
        <v>14.1</v>
      </c>
      <c r="R9" s="46" t="s">
        <v>34</v>
      </c>
      <c r="S9" s="3">
        <v>1</v>
      </c>
    </row>
    <row r="10" spans="1:19" ht="15" customHeight="1" x14ac:dyDescent="0.55000000000000004">
      <c r="B10" s="293"/>
      <c r="C10" s="294"/>
      <c r="D10" s="294"/>
      <c r="E10" s="294"/>
      <c r="F10" s="295"/>
      <c r="G10" s="79" t="s">
        <v>63</v>
      </c>
      <c r="H10" s="64" t="s">
        <v>52</v>
      </c>
      <c r="I10" s="273"/>
      <c r="J10" s="273"/>
      <c r="K10" s="271" t="s">
        <v>67</v>
      </c>
      <c r="L10" s="271" t="s">
        <v>66</v>
      </c>
      <c r="M10" s="303"/>
      <c r="N10" s="274"/>
      <c r="O10" s="47">
        <v>1.1499999999999999</v>
      </c>
      <c r="P10" s="42" t="s">
        <v>6</v>
      </c>
      <c r="Q10" s="221">
        <v>15</v>
      </c>
      <c r="R10" s="46" t="s">
        <v>34</v>
      </c>
      <c r="S10" s="3">
        <v>2</v>
      </c>
    </row>
    <row r="11" spans="1:19" ht="15" customHeight="1" x14ac:dyDescent="0.55000000000000004">
      <c r="B11" s="293"/>
      <c r="C11" s="294"/>
      <c r="D11" s="294"/>
      <c r="E11" s="294"/>
      <c r="F11" s="295"/>
      <c r="G11" s="79" t="s">
        <v>64</v>
      </c>
      <c r="H11" s="64" t="s">
        <v>7</v>
      </c>
      <c r="I11" s="273"/>
      <c r="J11" s="273"/>
      <c r="K11" s="273"/>
      <c r="L11" s="273"/>
      <c r="M11" s="64" t="s">
        <v>54</v>
      </c>
      <c r="N11" s="274"/>
      <c r="O11" s="47">
        <v>1.1499999999999999</v>
      </c>
      <c r="P11" s="42" t="s">
        <v>7</v>
      </c>
      <c r="Q11" s="221">
        <v>18.600000000000001</v>
      </c>
      <c r="R11" s="46" t="s">
        <v>36</v>
      </c>
      <c r="S11" s="3">
        <v>3</v>
      </c>
    </row>
    <row r="12" spans="1:19" ht="15" customHeight="1" x14ac:dyDescent="0.55000000000000004">
      <c r="B12" s="296"/>
      <c r="C12" s="297"/>
      <c r="D12" s="297"/>
      <c r="E12" s="297"/>
      <c r="F12" s="298"/>
      <c r="G12" s="80" t="s">
        <v>65</v>
      </c>
      <c r="H12" s="66" t="s">
        <v>8</v>
      </c>
      <c r="I12" s="275"/>
      <c r="J12" s="275"/>
      <c r="K12" s="275"/>
      <c r="L12" s="275"/>
      <c r="M12" s="66" t="s">
        <v>45</v>
      </c>
      <c r="N12" s="276"/>
      <c r="O12" s="47">
        <v>1.1499999999999999</v>
      </c>
      <c r="P12" s="42" t="s">
        <v>8</v>
      </c>
      <c r="Q12" s="221">
        <v>10.5</v>
      </c>
      <c r="R12" s="46" t="s">
        <v>37</v>
      </c>
      <c r="S12" s="3">
        <v>4</v>
      </c>
    </row>
    <row r="13" spans="1:19" ht="13.5" customHeight="1" x14ac:dyDescent="0.55000000000000004">
      <c r="A13" s="44">
        <v>1</v>
      </c>
      <c r="B13" s="50"/>
      <c r="C13" s="304"/>
      <c r="D13" s="304"/>
      <c r="E13" s="305"/>
      <c r="F13" s="306"/>
      <c r="G13" s="81"/>
      <c r="H13" s="159"/>
      <c r="I13" s="160"/>
      <c r="J13" s="161"/>
      <c r="K13" s="162"/>
      <c r="L13" s="162"/>
      <c r="M13" s="163"/>
      <c r="N13" s="69"/>
      <c r="O13" s="49">
        <v>1.3</v>
      </c>
      <c r="P13" s="42" t="s">
        <v>5</v>
      </c>
      <c r="Q13" s="221">
        <v>28.2</v>
      </c>
      <c r="R13" s="46" t="s">
        <v>34</v>
      </c>
      <c r="S13" s="3">
        <v>5</v>
      </c>
    </row>
    <row r="14" spans="1:19" ht="13.5" customHeight="1" x14ac:dyDescent="0.55000000000000004">
      <c r="A14" s="44">
        <v>2</v>
      </c>
      <c r="B14" s="51"/>
      <c r="C14" s="286"/>
      <c r="D14" s="286"/>
      <c r="E14" s="287"/>
      <c r="F14" s="288"/>
      <c r="G14" s="164"/>
      <c r="H14" s="165"/>
      <c r="I14" s="166"/>
      <c r="J14" s="167"/>
      <c r="K14" s="168"/>
      <c r="L14" s="169"/>
      <c r="M14" s="170"/>
      <c r="N14" s="73"/>
      <c r="O14" s="49">
        <v>1.3</v>
      </c>
      <c r="P14" s="42" t="s">
        <v>6</v>
      </c>
      <c r="Q14" s="221">
        <v>29.9</v>
      </c>
      <c r="R14" s="46" t="s">
        <v>34</v>
      </c>
      <c r="S14" s="3">
        <v>6</v>
      </c>
    </row>
    <row r="15" spans="1:19" ht="13.5" customHeight="1" x14ac:dyDescent="0.55000000000000004">
      <c r="A15" s="44">
        <v>3</v>
      </c>
      <c r="B15" s="51"/>
      <c r="C15" s="286"/>
      <c r="D15" s="286"/>
      <c r="E15" s="287"/>
      <c r="F15" s="288"/>
      <c r="G15" s="164"/>
      <c r="H15" s="165"/>
      <c r="I15" s="166"/>
      <c r="J15" s="171"/>
      <c r="K15" s="168"/>
      <c r="L15" s="169"/>
      <c r="M15" s="170"/>
      <c r="N15" s="73"/>
      <c r="O15" s="49">
        <v>1.3</v>
      </c>
      <c r="P15" s="42" t="s">
        <v>7</v>
      </c>
      <c r="Q15" s="221">
        <v>37.299999999999997</v>
      </c>
      <c r="R15" s="46" t="s">
        <v>36</v>
      </c>
      <c r="S15" s="3">
        <v>7</v>
      </c>
    </row>
    <row r="16" spans="1:19" ht="13.5" customHeight="1" x14ac:dyDescent="0.55000000000000004">
      <c r="A16" s="44">
        <v>4</v>
      </c>
      <c r="B16" s="51"/>
      <c r="C16" s="286"/>
      <c r="D16" s="286"/>
      <c r="E16" s="287"/>
      <c r="F16" s="288"/>
      <c r="G16" s="164"/>
      <c r="H16" s="165"/>
      <c r="I16" s="166"/>
      <c r="J16" s="171"/>
      <c r="K16" s="168"/>
      <c r="L16" s="169"/>
      <c r="M16" s="170"/>
      <c r="N16" s="73"/>
      <c r="O16" s="49">
        <v>1.3</v>
      </c>
      <c r="P16" s="42" t="s">
        <v>8</v>
      </c>
      <c r="Q16" s="221">
        <v>21.1</v>
      </c>
      <c r="R16" s="46" t="s">
        <v>37</v>
      </c>
      <c r="S16" s="3">
        <v>8</v>
      </c>
    </row>
    <row r="17" spans="1:19" ht="13.5" customHeight="1" x14ac:dyDescent="0.55000000000000004">
      <c r="A17" s="44">
        <v>5</v>
      </c>
      <c r="B17" s="51"/>
      <c r="C17" s="286"/>
      <c r="D17" s="286"/>
      <c r="E17" s="287"/>
      <c r="F17" s="288"/>
      <c r="G17" s="164"/>
      <c r="H17" s="165"/>
      <c r="I17" s="166"/>
      <c r="J17" s="171"/>
      <c r="K17" s="168"/>
      <c r="L17" s="169"/>
      <c r="M17" s="170"/>
      <c r="N17" s="73"/>
      <c r="O17" s="49">
        <v>1.5</v>
      </c>
      <c r="P17" s="42" t="s">
        <v>5</v>
      </c>
      <c r="Q17" s="221">
        <v>47.1</v>
      </c>
      <c r="R17" s="46" t="s">
        <v>34</v>
      </c>
      <c r="S17" s="3">
        <v>9</v>
      </c>
    </row>
    <row r="18" spans="1:19" ht="13.5" customHeight="1" x14ac:dyDescent="0.55000000000000004">
      <c r="A18" s="44">
        <v>6</v>
      </c>
      <c r="B18" s="51"/>
      <c r="C18" s="286"/>
      <c r="D18" s="286"/>
      <c r="E18" s="287"/>
      <c r="F18" s="288"/>
      <c r="G18" s="164"/>
      <c r="H18" s="165"/>
      <c r="I18" s="166"/>
      <c r="J18" s="171"/>
      <c r="K18" s="168"/>
      <c r="L18" s="169"/>
      <c r="M18" s="170"/>
      <c r="N18" s="73"/>
      <c r="O18" s="49">
        <v>1.5</v>
      </c>
      <c r="P18" s="42" t="s">
        <v>6</v>
      </c>
      <c r="Q18" s="221">
        <v>49.9</v>
      </c>
      <c r="R18" s="46" t="s">
        <v>34</v>
      </c>
      <c r="S18" s="3">
        <v>10</v>
      </c>
    </row>
    <row r="19" spans="1:19" ht="13.5" customHeight="1" x14ac:dyDescent="0.55000000000000004">
      <c r="A19" s="44">
        <v>7</v>
      </c>
      <c r="B19" s="51"/>
      <c r="C19" s="286"/>
      <c r="D19" s="286"/>
      <c r="E19" s="287"/>
      <c r="F19" s="288"/>
      <c r="G19" s="164"/>
      <c r="H19" s="165"/>
      <c r="I19" s="166"/>
      <c r="J19" s="171"/>
      <c r="K19" s="168"/>
      <c r="L19" s="169"/>
      <c r="M19" s="170"/>
      <c r="N19" s="73"/>
      <c r="O19" s="49">
        <v>1.5</v>
      </c>
      <c r="P19" s="42" t="s">
        <v>7</v>
      </c>
      <c r="Q19" s="221">
        <v>62.1</v>
      </c>
      <c r="R19" s="46" t="s">
        <v>36</v>
      </c>
      <c r="S19" s="3">
        <v>11</v>
      </c>
    </row>
    <row r="20" spans="1:19" ht="13.5" customHeight="1" x14ac:dyDescent="0.55000000000000004">
      <c r="A20" s="44">
        <v>8</v>
      </c>
      <c r="B20" s="51"/>
      <c r="C20" s="286"/>
      <c r="D20" s="286"/>
      <c r="E20" s="287"/>
      <c r="F20" s="288"/>
      <c r="G20" s="164"/>
      <c r="H20" s="165"/>
      <c r="I20" s="192"/>
      <c r="J20" s="171"/>
      <c r="K20" s="168"/>
      <c r="L20" s="168"/>
      <c r="M20" s="170"/>
      <c r="N20" s="73"/>
      <c r="O20" s="49">
        <v>1.5</v>
      </c>
      <c r="P20" s="42" t="s">
        <v>8</v>
      </c>
      <c r="Q20" s="221">
        <v>35.1</v>
      </c>
      <c r="R20" s="46" t="s">
        <v>37</v>
      </c>
      <c r="S20" s="3">
        <v>12</v>
      </c>
    </row>
    <row r="21" spans="1:19" ht="13.5" customHeight="1" x14ac:dyDescent="0.55000000000000004">
      <c r="A21" s="44">
        <v>9</v>
      </c>
      <c r="B21" s="51"/>
      <c r="C21" s="286"/>
      <c r="D21" s="286"/>
      <c r="E21" s="287"/>
      <c r="F21" s="288"/>
      <c r="G21" s="164"/>
      <c r="H21" s="165"/>
      <c r="I21" s="192"/>
      <c r="J21" s="171"/>
      <c r="K21" s="168"/>
      <c r="L21" s="168"/>
      <c r="M21" s="170"/>
      <c r="N21" s="73"/>
      <c r="O21" s="49">
        <v>1.7</v>
      </c>
      <c r="P21" s="42" t="s">
        <v>5</v>
      </c>
      <c r="Q21" s="221">
        <v>65.900000000000006</v>
      </c>
      <c r="R21" s="46" t="s">
        <v>34</v>
      </c>
      <c r="S21" s="3">
        <v>13</v>
      </c>
    </row>
    <row r="22" spans="1:19" ht="13.5" customHeight="1" x14ac:dyDescent="0.55000000000000004">
      <c r="A22" s="44">
        <v>10</v>
      </c>
      <c r="B22" s="132"/>
      <c r="C22" s="329"/>
      <c r="D22" s="329"/>
      <c r="E22" s="330"/>
      <c r="F22" s="331"/>
      <c r="G22" s="180"/>
      <c r="H22" s="181"/>
      <c r="I22" s="194"/>
      <c r="J22" s="183"/>
      <c r="K22" s="184"/>
      <c r="L22" s="184"/>
      <c r="M22" s="186"/>
      <c r="N22" s="195"/>
      <c r="O22" s="49">
        <v>1.7</v>
      </c>
      <c r="P22" s="42" t="s">
        <v>6</v>
      </c>
      <c r="Q22" s="221">
        <v>69.8</v>
      </c>
      <c r="R22" s="46" t="s">
        <v>34</v>
      </c>
      <c r="S22" s="3">
        <v>14</v>
      </c>
    </row>
    <row r="23" spans="1:19" ht="13.5" customHeight="1" x14ac:dyDescent="0.55000000000000004">
      <c r="A23" s="44">
        <v>11</v>
      </c>
      <c r="B23" s="131"/>
      <c r="C23" s="332"/>
      <c r="D23" s="332"/>
      <c r="E23" s="333"/>
      <c r="F23" s="334"/>
      <c r="G23" s="187"/>
      <c r="H23" s="188"/>
      <c r="I23" s="166"/>
      <c r="J23" s="167"/>
      <c r="K23" s="169"/>
      <c r="L23" s="169"/>
      <c r="M23" s="189"/>
      <c r="N23" s="191"/>
      <c r="O23" s="49">
        <v>1.7</v>
      </c>
      <c r="P23" s="42" t="s">
        <v>7</v>
      </c>
      <c r="Q23" s="221">
        <v>86.9</v>
      </c>
      <c r="R23" s="46" t="s">
        <v>36</v>
      </c>
      <c r="S23" s="3">
        <v>15</v>
      </c>
    </row>
    <row r="24" spans="1:19" ht="13.5" customHeight="1" x14ac:dyDescent="0.55000000000000004">
      <c r="A24" s="44">
        <v>12</v>
      </c>
      <c r="B24" s="51"/>
      <c r="C24" s="286"/>
      <c r="D24" s="286"/>
      <c r="E24" s="287"/>
      <c r="F24" s="288"/>
      <c r="G24" s="164"/>
      <c r="H24" s="165"/>
      <c r="I24" s="166"/>
      <c r="J24" s="171"/>
      <c r="K24" s="168"/>
      <c r="L24" s="169"/>
      <c r="M24" s="170"/>
      <c r="N24" s="74"/>
      <c r="O24" s="49">
        <v>1.7</v>
      </c>
      <c r="P24" s="42" t="s">
        <v>8</v>
      </c>
      <c r="Q24" s="221">
        <v>49.1</v>
      </c>
      <c r="R24" s="46" t="s">
        <v>37</v>
      </c>
      <c r="S24" s="3">
        <v>16</v>
      </c>
    </row>
    <row r="25" spans="1:19" ht="13.5" customHeight="1" x14ac:dyDescent="0.55000000000000004">
      <c r="A25" s="44">
        <v>13</v>
      </c>
      <c r="B25" s="51"/>
      <c r="C25" s="286"/>
      <c r="D25" s="286"/>
      <c r="E25" s="287"/>
      <c r="F25" s="288"/>
      <c r="G25" s="164"/>
      <c r="H25" s="165"/>
      <c r="I25" s="166"/>
      <c r="J25" s="171"/>
      <c r="K25" s="168"/>
      <c r="L25" s="169"/>
      <c r="M25" s="170"/>
      <c r="N25" s="74"/>
      <c r="O25" s="43"/>
    </row>
    <row r="26" spans="1:19" ht="13.5" customHeight="1" x14ac:dyDescent="0.55000000000000004">
      <c r="A26" s="44">
        <v>14</v>
      </c>
      <c r="B26" s="132"/>
      <c r="C26" s="329"/>
      <c r="D26" s="329"/>
      <c r="E26" s="330"/>
      <c r="F26" s="331"/>
      <c r="G26" s="180"/>
      <c r="H26" s="181"/>
      <c r="I26" s="182"/>
      <c r="J26" s="183"/>
      <c r="K26" s="184"/>
      <c r="L26" s="185"/>
      <c r="M26" s="186"/>
      <c r="N26" s="133"/>
      <c r="O26" s="43"/>
    </row>
    <row r="27" spans="1:19" ht="13.5" customHeight="1" x14ac:dyDescent="0.55000000000000004">
      <c r="A27" s="44">
        <v>15</v>
      </c>
      <c r="B27" s="131"/>
      <c r="C27" s="332"/>
      <c r="D27" s="332"/>
      <c r="E27" s="333"/>
      <c r="F27" s="334"/>
      <c r="G27" s="187"/>
      <c r="H27" s="188"/>
      <c r="I27" s="166"/>
      <c r="J27" s="167"/>
      <c r="K27" s="169"/>
      <c r="L27" s="169"/>
      <c r="M27" s="189"/>
      <c r="N27" s="74"/>
      <c r="O27" s="43"/>
    </row>
    <row r="28" spans="1:19" ht="13.5" customHeight="1" x14ac:dyDescent="0.55000000000000004">
      <c r="A28" s="44">
        <v>16</v>
      </c>
      <c r="B28" s="51"/>
      <c r="C28" s="286"/>
      <c r="D28" s="286"/>
      <c r="E28" s="287"/>
      <c r="F28" s="288"/>
      <c r="G28" s="164"/>
      <c r="H28" s="165"/>
      <c r="I28" s="166"/>
      <c r="J28" s="171"/>
      <c r="K28" s="168"/>
      <c r="L28" s="169"/>
      <c r="M28" s="170"/>
      <c r="N28" s="74"/>
      <c r="O28" s="43"/>
    </row>
    <row r="29" spans="1:19" ht="13.5" customHeight="1" x14ac:dyDescent="0.55000000000000004">
      <c r="A29" s="44">
        <v>17</v>
      </c>
      <c r="B29" s="51"/>
      <c r="C29" s="286"/>
      <c r="D29" s="286"/>
      <c r="E29" s="287"/>
      <c r="F29" s="288"/>
      <c r="G29" s="164"/>
      <c r="H29" s="165"/>
      <c r="I29" s="166"/>
      <c r="J29" s="171"/>
      <c r="K29" s="168"/>
      <c r="L29" s="169"/>
      <c r="M29" s="170"/>
      <c r="N29" s="74"/>
      <c r="O29" s="43"/>
    </row>
    <row r="30" spans="1:19" ht="13.5" customHeight="1" x14ac:dyDescent="0.55000000000000004">
      <c r="A30" s="44">
        <v>18</v>
      </c>
      <c r="B30" s="51"/>
      <c r="C30" s="286"/>
      <c r="D30" s="286"/>
      <c r="E30" s="287"/>
      <c r="F30" s="288"/>
      <c r="G30" s="164"/>
      <c r="H30" s="165"/>
      <c r="I30" s="166"/>
      <c r="J30" s="171"/>
      <c r="K30" s="168"/>
      <c r="L30" s="169"/>
      <c r="M30" s="170"/>
      <c r="N30" s="74"/>
      <c r="O30" s="43"/>
    </row>
    <row r="31" spans="1:19" ht="13.5" customHeight="1" x14ac:dyDescent="0.55000000000000004">
      <c r="A31" s="44">
        <v>19</v>
      </c>
      <c r="B31" s="51"/>
      <c r="C31" s="286"/>
      <c r="D31" s="286"/>
      <c r="E31" s="287"/>
      <c r="F31" s="288"/>
      <c r="G31" s="164"/>
      <c r="H31" s="165"/>
      <c r="I31" s="166"/>
      <c r="J31" s="171"/>
      <c r="K31" s="168"/>
      <c r="L31" s="169"/>
      <c r="M31" s="170"/>
      <c r="N31" s="74"/>
      <c r="O31" s="43"/>
    </row>
    <row r="32" spans="1:19" ht="13.5" customHeight="1" x14ac:dyDescent="0.55000000000000004">
      <c r="A32" s="44">
        <v>20</v>
      </c>
      <c r="B32" s="51"/>
      <c r="C32" s="286"/>
      <c r="D32" s="286"/>
      <c r="E32" s="287"/>
      <c r="F32" s="288"/>
      <c r="G32" s="164"/>
      <c r="H32" s="165"/>
      <c r="I32" s="166"/>
      <c r="J32" s="171"/>
      <c r="K32" s="168"/>
      <c r="L32" s="169"/>
      <c r="M32" s="170"/>
      <c r="N32" s="74"/>
      <c r="O32" s="43"/>
    </row>
    <row r="33" spans="1:15" ht="13.5" customHeight="1" x14ac:dyDescent="0.55000000000000004">
      <c r="A33" s="44">
        <v>21</v>
      </c>
      <c r="B33" s="51"/>
      <c r="C33" s="286"/>
      <c r="D33" s="286"/>
      <c r="E33" s="287"/>
      <c r="F33" s="288"/>
      <c r="G33" s="164"/>
      <c r="H33" s="165"/>
      <c r="I33" s="166"/>
      <c r="J33" s="171"/>
      <c r="K33" s="168"/>
      <c r="L33" s="169"/>
      <c r="M33" s="170"/>
      <c r="N33" s="74"/>
      <c r="O33" s="43"/>
    </row>
    <row r="34" spans="1:15" ht="13.5" customHeight="1" x14ac:dyDescent="0.55000000000000004">
      <c r="A34" s="44">
        <v>22</v>
      </c>
      <c r="B34" s="52"/>
      <c r="C34" s="299"/>
      <c r="D34" s="299"/>
      <c r="E34" s="300"/>
      <c r="F34" s="301"/>
      <c r="G34" s="172"/>
      <c r="H34" s="173"/>
      <c r="I34" s="174"/>
      <c r="J34" s="175"/>
      <c r="K34" s="176"/>
      <c r="L34" s="177"/>
      <c r="M34" s="178"/>
      <c r="N34" s="78"/>
      <c r="O34" s="43"/>
    </row>
    <row r="35" spans="1:15" ht="13.5" customHeight="1" x14ac:dyDescent="0.55000000000000004">
      <c r="A35" s="44"/>
      <c r="B35" s="56"/>
      <c r="C35" s="57"/>
      <c r="D35" s="57"/>
      <c r="E35" s="58"/>
      <c r="F35" s="58"/>
      <c r="G35" s="59"/>
      <c r="H35" s="48"/>
      <c r="I35" s="60"/>
      <c r="J35" s="58"/>
      <c r="K35" s="61"/>
      <c r="L35" s="61"/>
      <c r="M35" s="62"/>
      <c r="N35" s="62"/>
      <c r="O35" s="43"/>
    </row>
    <row r="36" spans="1:15" ht="22.5" customHeight="1" x14ac:dyDescent="0.55000000000000004">
      <c r="B36" s="280"/>
      <c r="C36" s="281"/>
      <c r="D36" s="281"/>
      <c r="E36" s="281"/>
      <c r="F36" s="281"/>
      <c r="G36" s="217" t="s">
        <v>68</v>
      </c>
      <c r="H36" s="190" t="s">
        <v>93</v>
      </c>
      <c r="I36" s="302" t="s">
        <v>59</v>
      </c>
      <c r="J36" s="271"/>
      <c r="K36" s="271" t="s">
        <v>15</v>
      </c>
      <c r="L36" s="271"/>
      <c r="M36" s="271" t="s">
        <v>41</v>
      </c>
      <c r="N36" s="272"/>
      <c r="O36" s="43"/>
    </row>
    <row r="37" spans="1:15" ht="15" customHeight="1" x14ac:dyDescent="0.55000000000000004">
      <c r="B37" s="282"/>
      <c r="C37" s="283"/>
      <c r="D37" s="283"/>
      <c r="E37" s="283"/>
      <c r="F37" s="283"/>
      <c r="G37" s="228" t="s">
        <v>62</v>
      </c>
      <c r="H37" s="65" t="s">
        <v>51</v>
      </c>
      <c r="I37" s="273"/>
      <c r="J37" s="273"/>
      <c r="K37" s="279" t="s">
        <v>58</v>
      </c>
      <c r="L37" s="279"/>
      <c r="M37" s="273"/>
      <c r="N37" s="274"/>
      <c r="O37" s="43"/>
    </row>
    <row r="38" spans="1:15" ht="15" customHeight="1" x14ac:dyDescent="0.55000000000000004">
      <c r="B38" s="282"/>
      <c r="C38" s="283"/>
      <c r="D38" s="283"/>
      <c r="E38" s="283"/>
      <c r="F38" s="283"/>
      <c r="G38" s="229" t="s">
        <v>63</v>
      </c>
      <c r="H38" s="64" t="s">
        <v>52</v>
      </c>
      <c r="I38" s="273"/>
      <c r="J38" s="273"/>
      <c r="K38" s="271" t="s">
        <v>67</v>
      </c>
      <c r="L38" s="271" t="s">
        <v>66</v>
      </c>
      <c r="M38" s="273"/>
      <c r="N38" s="274"/>
      <c r="O38" s="43"/>
    </row>
    <row r="39" spans="1:15" ht="15" customHeight="1" x14ac:dyDescent="0.55000000000000004">
      <c r="B39" s="282"/>
      <c r="C39" s="283"/>
      <c r="D39" s="283"/>
      <c r="E39" s="283"/>
      <c r="F39" s="283"/>
      <c r="G39" s="229" t="s">
        <v>64</v>
      </c>
      <c r="H39" s="64" t="s">
        <v>7</v>
      </c>
      <c r="I39" s="273"/>
      <c r="J39" s="273"/>
      <c r="K39" s="273"/>
      <c r="L39" s="273"/>
      <c r="M39" s="273"/>
      <c r="N39" s="274"/>
      <c r="O39" s="43"/>
    </row>
    <row r="40" spans="1:15" ht="15" customHeight="1" x14ac:dyDescent="0.55000000000000004">
      <c r="B40" s="284"/>
      <c r="C40" s="285"/>
      <c r="D40" s="285"/>
      <c r="E40" s="285"/>
      <c r="F40" s="285"/>
      <c r="G40" s="230" t="s">
        <v>65</v>
      </c>
      <c r="H40" s="66" t="s">
        <v>8</v>
      </c>
      <c r="I40" s="275"/>
      <c r="J40" s="275"/>
      <c r="K40" s="275"/>
      <c r="L40" s="275"/>
      <c r="M40" s="275"/>
      <c r="N40" s="276"/>
      <c r="O40" s="43"/>
    </row>
    <row r="41" spans="1:15" ht="15.75" customHeight="1" x14ac:dyDescent="0.55000000000000004">
      <c r="B41" s="290" t="s">
        <v>16</v>
      </c>
      <c r="C41" s="291"/>
      <c r="D41" s="291"/>
      <c r="E41" s="291"/>
      <c r="F41" s="292"/>
      <c r="G41" s="220" t="s">
        <v>62</v>
      </c>
      <c r="H41" s="63" t="s">
        <v>5</v>
      </c>
      <c r="I41" s="160">
        <v>14.1</v>
      </c>
      <c r="J41" s="223" t="s">
        <v>34</v>
      </c>
      <c r="K41" s="67"/>
      <c r="L41" s="67"/>
      <c r="M41" s="102"/>
      <c r="N41" s="53"/>
      <c r="O41" s="43"/>
    </row>
    <row r="42" spans="1:15" ht="15.75" customHeight="1" x14ac:dyDescent="0.55000000000000004">
      <c r="B42" s="293"/>
      <c r="C42" s="294"/>
      <c r="D42" s="294"/>
      <c r="E42" s="294"/>
      <c r="F42" s="295"/>
      <c r="G42" s="218" t="s">
        <v>62</v>
      </c>
      <c r="H42" s="64" t="s">
        <v>6</v>
      </c>
      <c r="I42" s="192">
        <v>15</v>
      </c>
      <c r="J42" s="224" t="s">
        <v>34</v>
      </c>
      <c r="K42" s="70"/>
      <c r="L42" s="70"/>
      <c r="M42" s="103"/>
      <c r="N42" s="54"/>
      <c r="O42" s="43"/>
    </row>
    <row r="43" spans="1:15" ht="15.75" customHeight="1" x14ac:dyDescent="0.55000000000000004">
      <c r="B43" s="293"/>
      <c r="C43" s="294"/>
      <c r="D43" s="294"/>
      <c r="E43" s="294"/>
      <c r="F43" s="295"/>
      <c r="G43" s="218" t="s">
        <v>62</v>
      </c>
      <c r="H43" s="64" t="s">
        <v>7</v>
      </c>
      <c r="I43" s="192">
        <v>18.600000000000001</v>
      </c>
      <c r="J43" s="224" t="s">
        <v>35</v>
      </c>
      <c r="K43" s="70"/>
      <c r="L43" s="70"/>
      <c r="M43" s="103"/>
      <c r="N43" s="54"/>
      <c r="O43" s="43"/>
    </row>
    <row r="44" spans="1:15" ht="15.75" customHeight="1" x14ac:dyDescent="0.55000000000000004">
      <c r="B44" s="293"/>
      <c r="C44" s="294"/>
      <c r="D44" s="294"/>
      <c r="E44" s="294"/>
      <c r="F44" s="295"/>
      <c r="G44" s="219" t="s">
        <v>62</v>
      </c>
      <c r="H44" s="66" t="s">
        <v>8</v>
      </c>
      <c r="I44" s="193">
        <v>10.5</v>
      </c>
      <c r="J44" s="225" t="s">
        <v>61</v>
      </c>
      <c r="K44" s="75"/>
      <c r="L44" s="75"/>
      <c r="M44" s="104"/>
      <c r="N44" s="109"/>
      <c r="O44" s="289"/>
    </row>
    <row r="45" spans="1:15" ht="15.75" customHeight="1" x14ac:dyDescent="0.55000000000000004">
      <c r="B45" s="293"/>
      <c r="C45" s="294"/>
      <c r="D45" s="294"/>
      <c r="E45" s="294"/>
      <c r="F45" s="295"/>
      <c r="G45" s="220" t="s">
        <v>63</v>
      </c>
      <c r="H45" s="63" t="s">
        <v>5</v>
      </c>
      <c r="I45" s="160">
        <v>28.2</v>
      </c>
      <c r="J45" s="223" t="s">
        <v>60</v>
      </c>
      <c r="K45" s="67"/>
      <c r="L45" s="67"/>
      <c r="M45" s="102"/>
      <c r="N45" s="53"/>
      <c r="O45" s="289"/>
    </row>
    <row r="46" spans="1:15" ht="15.75" customHeight="1" x14ac:dyDescent="0.55000000000000004">
      <c r="B46" s="293"/>
      <c r="C46" s="294"/>
      <c r="D46" s="294"/>
      <c r="E46" s="294"/>
      <c r="F46" s="295"/>
      <c r="G46" s="218" t="s">
        <v>63</v>
      </c>
      <c r="H46" s="64" t="s">
        <v>6</v>
      </c>
      <c r="I46" s="192">
        <v>29.9</v>
      </c>
      <c r="J46" s="224" t="s">
        <v>60</v>
      </c>
      <c r="K46" s="70"/>
      <c r="L46" s="70"/>
      <c r="M46" s="103"/>
      <c r="N46" s="54"/>
      <c r="O46" s="43"/>
    </row>
    <row r="47" spans="1:15" ht="15.75" customHeight="1" x14ac:dyDescent="0.55000000000000004">
      <c r="B47" s="293"/>
      <c r="C47" s="294"/>
      <c r="D47" s="294"/>
      <c r="E47" s="294"/>
      <c r="F47" s="295"/>
      <c r="G47" s="218" t="s">
        <v>63</v>
      </c>
      <c r="H47" s="64" t="s">
        <v>7</v>
      </c>
      <c r="I47" s="192">
        <v>37.299999999999997</v>
      </c>
      <c r="J47" s="224" t="s">
        <v>35</v>
      </c>
      <c r="K47" s="70"/>
      <c r="L47" s="70"/>
      <c r="M47" s="103"/>
      <c r="N47" s="54"/>
      <c r="O47" s="43"/>
    </row>
    <row r="48" spans="1:15" ht="15.75" customHeight="1" x14ac:dyDescent="0.55000000000000004">
      <c r="B48" s="293"/>
      <c r="C48" s="294"/>
      <c r="D48" s="294"/>
      <c r="E48" s="294"/>
      <c r="F48" s="295"/>
      <c r="G48" s="219" t="s">
        <v>63</v>
      </c>
      <c r="H48" s="66" t="s">
        <v>8</v>
      </c>
      <c r="I48" s="193">
        <v>21.1</v>
      </c>
      <c r="J48" s="225" t="s">
        <v>61</v>
      </c>
      <c r="K48" s="75"/>
      <c r="L48" s="75"/>
      <c r="M48" s="104"/>
      <c r="N48" s="109"/>
      <c r="O48" s="43"/>
    </row>
    <row r="49" spans="2:15" ht="15.75" customHeight="1" x14ac:dyDescent="0.55000000000000004">
      <c r="B49" s="293"/>
      <c r="C49" s="294"/>
      <c r="D49" s="294"/>
      <c r="E49" s="294"/>
      <c r="F49" s="295"/>
      <c r="G49" s="220" t="s">
        <v>64</v>
      </c>
      <c r="H49" s="63" t="s">
        <v>5</v>
      </c>
      <c r="I49" s="160">
        <v>47.1</v>
      </c>
      <c r="J49" s="223" t="s">
        <v>60</v>
      </c>
      <c r="K49" s="67"/>
      <c r="L49" s="67"/>
      <c r="M49" s="105"/>
      <c r="N49" s="53"/>
      <c r="O49" s="43"/>
    </row>
    <row r="50" spans="2:15" ht="15.75" customHeight="1" x14ac:dyDescent="0.55000000000000004">
      <c r="B50" s="293"/>
      <c r="C50" s="294"/>
      <c r="D50" s="294"/>
      <c r="E50" s="294"/>
      <c r="F50" s="295"/>
      <c r="G50" s="218" t="s">
        <v>64</v>
      </c>
      <c r="H50" s="64" t="s">
        <v>6</v>
      </c>
      <c r="I50" s="192">
        <v>49.9</v>
      </c>
      <c r="J50" s="224" t="s">
        <v>60</v>
      </c>
      <c r="K50" s="70"/>
      <c r="L50" s="70"/>
      <c r="M50" s="106"/>
      <c r="N50" s="54"/>
      <c r="O50" s="43"/>
    </row>
    <row r="51" spans="2:15" ht="15.75" customHeight="1" x14ac:dyDescent="0.55000000000000004">
      <c r="B51" s="293"/>
      <c r="C51" s="294"/>
      <c r="D51" s="294"/>
      <c r="E51" s="294"/>
      <c r="F51" s="295"/>
      <c r="G51" s="218" t="s">
        <v>64</v>
      </c>
      <c r="H51" s="64" t="s">
        <v>7</v>
      </c>
      <c r="I51" s="192">
        <v>62.1</v>
      </c>
      <c r="J51" s="224" t="s">
        <v>35</v>
      </c>
      <c r="K51" s="70"/>
      <c r="L51" s="70"/>
      <c r="M51" s="103"/>
      <c r="N51" s="54"/>
      <c r="O51" s="43"/>
    </row>
    <row r="52" spans="2:15" s="11" customFormat="1" ht="15.75" customHeight="1" x14ac:dyDescent="0.55000000000000004">
      <c r="B52" s="293"/>
      <c r="C52" s="294"/>
      <c r="D52" s="294"/>
      <c r="E52" s="294"/>
      <c r="F52" s="295"/>
      <c r="G52" s="219" t="s">
        <v>64</v>
      </c>
      <c r="H52" s="66" t="s">
        <v>8</v>
      </c>
      <c r="I52" s="193">
        <v>35.1</v>
      </c>
      <c r="J52" s="225" t="s">
        <v>61</v>
      </c>
      <c r="K52" s="75"/>
      <c r="L52" s="75"/>
      <c r="M52" s="104"/>
      <c r="N52" s="109"/>
    </row>
    <row r="53" spans="2:15" ht="15.75" customHeight="1" x14ac:dyDescent="0.55000000000000004">
      <c r="B53" s="293"/>
      <c r="C53" s="294"/>
      <c r="D53" s="294"/>
      <c r="E53" s="294"/>
      <c r="F53" s="295"/>
      <c r="G53" s="228" t="s">
        <v>65</v>
      </c>
      <c r="H53" s="65" t="s">
        <v>5</v>
      </c>
      <c r="I53" s="166">
        <v>65.900000000000006</v>
      </c>
      <c r="J53" s="226" t="s">
        <v>60</v>
      </c>
      <c r="K53" s="71"/>
      <c r="L53" s="71"/>
      <c r="M53" s="107"/>
      <c r="N53" s="110"/>
    </row>
    <row r="54" spans="2:15" ht="15.75" customHeight="1" x14ac:dyDescent="0.55000000000000004">
      <c r="B54" s="293"/>
      <c r="C54" s="294"/>
      <c r="D54" s="294"/>
      <c r="E54" s="294"/>
      <c r="F54" s="295"/>
      <c r="G54" s="229" t="s">
        <v>65</v>
      </c>
      <c r="H54" s="64" t="s">
        <v>6</v>
      </c>
      <c r="I54" s="192">
        <v>69.8</v>
      </c>
      <c r="J54" s="224" t="s">
        <v>60</v>
      </c>
      <c r="K54" s="70"/>
      <c r="L54" s="70"/>
      <c r="M54" s="103"/>
      <c r="N54" s="54"/>
    </row>
    <row r="55" spans="2:15" ht="15.75" customHeight="1" x14ac:dyDescent="0.55000000000000004">
      <c r="B55" s="293"/>
      <c r="C55" s="294"/>
      <c r="D55" s="294"/>
      <c r="E55" s="294"/>
      <c r="F55" s="295"/>
      <c r="G55" s="229" t="s">
        <v>65</v>
      </c>
      <c r="H55" s="64" t="s">
        <v>7</v>
      </c>
      <c r="I55" s="192">
        <v>86.9</v>
      </c>
      <c r="J55" s="224" t="s">
        <v>35</v>
      </c>
      <c r="K55" s="70"/>
      <c r="L55" s="70"/>
      <c r="M55" s="103"/>
      <c r="N55" s="54"/>
    </row>
    <row r="56" spans="2:15" ht="15.75" customHeight="1" x14ac:dyDescent="0.55000000000000004">
      <c r="B56" s="293"/>
      <c r="C56" s="294"/>
      <c r="D56" s="294"/>
      <c r="E56" s="294"/>
      <c r="F56" s="295"/>
      <c r="G56" s="231" t="s">
        <v>65</v>
      </c>
      <c r="H56" s="95" t="s">
        <v>8</v>
      </c>
      <c r="I56" s="179">
        <v>49.1</v>
      </c>
      <c r="J56" s="227" t="s">
        <v>61</v>
      </c>
      <c r="K56" s="97"/>
      <c r="L56" s="97"/>
      <c r="M56" s="108"/>
      <c r="N56" s="55"/>
    </row>
    <row r="57" spans="2:15" ht="15.75" customHeight="1" x14ac:dyDescent="0.55000000000000004">
      <c r="B57" s="296"/>
      <c r="C57" s="297"/>
      <c r="D57" s="297"/>
      <c r="E57" s="297"/>
      <c r="F57" s="298"/>
      <c r="G57" s="277"/>
      <c r="H57" s="277"/>
      <c r="I57" s="277"/>
      <c r="J57" s="278"/>
      <c r="K57" s="99">
        <f>SUM(K41:K56)</f>
        <v>0</v>
      </c>
      <c r="L57" s="99">
        <f>SUM(L41:L56)</f>
        <v>0</v>
      </c>
      <c r="M57" s="98"/>
      <c r="N57" s="111"/>
    </row>
    <row r="58" spans="2:15" x14ac:dyDescent="0.55000000000000004">
      <c r="B58" s="5"/>
    </row>
    <row r="59" spans="2:15" s="5" customFormat="1" ht="19.5" customHeight="1" x14ac:dyDescent="0.55000000000000004">
      <c r="B59" s="270" t="s">
        <v>17</v>
      </c>
      <c r="C59" s="270"/>
      <c r="D59" s="270"/>
      <c r="E59" s="270"/>
      <c r="F59" s="270"/>
      <c r="G59" s="270"/>
      <c r="H59" s="270"/>
      <c r="I59" s="270"/>
      <c r="J59" s="270"/>
      <c r="K59" s="270"/>
      <c r="L59" s="270"/>
      <c r="M59" s="270"/>
      <c r="N59" s="270"/>
    </row>
    <row r="60" spans="2:15" s="5" customFormat="1" ht="27.75" customHeight="1" x14ac:dyDescent="0.55000000000000004">
      <c r="B60" s="270" t="s">
        <v>50</v>
      </c>
      <c r="C60" s="270"/>
      <c r="D60" s="270"/>
      <c r="E60" s="270"/>
      <c r="F60" s="270"/>
      <c r="G60" s="270"/>
      <c r="H60" s="270"/>
      <c r="I60" s="270"/>
      <c r="J60" s="270"/>
      <c r="K60" s="270"/>
      <c r="L60" s="270"/>
      <c r="M60" s="270"/>
      <c r="N60" s="270"/>
    </row>
    <row r="61" spans="2:15" s="5" customFormat="1" ht="19.5" customHeight="1" x14ac:dyDescent="0.55000000000000004">
      <c r="B61" s="270" t="s">
        <v>18</v>
      </c>
      <c r="C61" s="270"/>
      <c r="D61" s="270"/>
      <c r="E61" s="270"/>
      <c r="F61" s="270"/>
      <c r="G61" s="270"/>
      <c r="H61" s="270"/>
      <c r="I61" s="270"/>
      <c r="J61" s="270"/>
      <c r="K61" s="270"/>
      <c r="L61" s="270"/>
      <c r="M61" s="270"/>
      <c r="N61" s="270"/>
    </row>
    <row r="62" spans="2:15" x14ac:dyDescent="0.55000000000000004">
      <c r="B62" s="5"/>
    </row>
    <row r="63" spans="2:15" x14ac:dyDescent="0.55000000000000004">
      <c r="B63" s="5"/>
    </row>
    <row r="64" spans="2:15" x14ac:dyDescent="0.55000000000000004">
      <c r="B64" s="5"/>
    </row>
    <row r="65" spans="2:2" x14ac:dyDescent="0.55000000000000004">
      <c r="B65" s="5"/>
    </row>
    <row r="66" spans="2:2" x14ac:dyDescent="0.55000000000000004">
      <c r="B66" s="5"/>
    </row>
    <row r="67" spans="2:2" x14ac:dyDescent="0.55000000000000004">
      <c r="B67" s="5"/>
    </row>
    <row r="68" spans="2:2" x14ac:dyDescent="0.55000000000000004">
      <c r="B68" s="5"/>
    </row>
    <row r="69" spans="2:2" x14ac:dyDescent="0.55000000000000004">
      <c r="B69" s="5"/>
    </row>
    <row r="70" spans="2:2" x14ac:dyDescent="0.55000000000000004">
      <c r="B70" s="5"/>
    </row>
    <row r="71" spans="2:2" x14ac:dyDescent="0.55000000000000004">
      <c r="B71" s="5"/>
    </row>
    <row r="72" spans="2:2" x14ac:dyDescent="0.55000000000000004">
      <c r="B72" s="5"/>
    </row>
    <row r="73" spans="2:2" x14ac:dyDescent="0.55000000000000004">
      <c r="B73" s="5"/>
    </row>
    <row r="74" spans="2:2" x14ac:dyDescent="0.55000000000000004">
      <c r="B74" s="5"/>
    </row>
    <row r="75" spans="2:2" x14ac:dyDescent="0.55000000000000004">
      <c r="B75" s="5"/>
    </row>
    <row r="76" spans="2:2" x14ac:dyDescent="0.55000000000000004">
      <c r="B76" s="5"/>
    </row>
    <row r="77" spans="2:2" x14ac:dyDescent="0.55000000000000004">
      <c r="B77" s="5"/>
    </row>
    <row r="78" spans="2:2" x14ac:dyDescent="0.55000000000000004">
      <c r="B78" s="5"/>
    </row>
    <row r="79" spans="2:2" x14ac:dyDescent="0.55000000000000004">
      <c r="B79" s="5"/>
    </row>
    <row r="80" spans="2:2" x14ac:dyDescent="0.55000000000000004">
      <c r="B80" s="5"/>
    </row>
    <row r="81" spans="2:2" x14ac:dyDescent="0.55000000000000004">
      <c r="B81" s="5"/>
    </row>
  </sheetData>
  <mergeCells count="71">
    <mergeCell ref="B1:L1"/>
    <mergeCell ref="B2:L2"/>
    <mergeCell ref="B3:L3"/>
    <mergeCell ref="B8:B12"/>
    <mergeCell ref="C8:D12"/>
    <mergeCell ref="E8:F12"/>
    <mergeCell ref="I8:J12"/>
    <mergeCell ref="K8:L8"/>
    <mergeCell ref="M8:M10"/>
    <mergeCell ref="N8:N12"/>
    <mergeCell ref="Q8:R8"/>
    <mergeCell ref="K9:L9"/>
    <mergeCell ref="K10:K12"/>
    <mergeCell ref="L10:L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I36:J40"/>
    <mergeCell ref="C30:D30"/>
    <mergeCell ref="E30:F30"/>
    <mergeCell ref="C31:D31"/>
    <mergeCell ref="E31:F31"/>
    <mergeCell ref="C32:D32"/>
    <mergeCell ref="E32:F32"/>
    <mergeCell ref="C33:D33"/>
    <mergeCell ref="E33:F33"/>
    <mergeCell ref="C34:D34"/>
    <mergeCell ref="E34:F34"/>
    <mergeCell ref="B36:F40"/>
    <mergeCell ref="K36:L36"/>
    <mergeCell ref="M36:N40"/>
    <mergeCell ref="K37:L37"/>
    <mergeCell ref="K38:K40"/>
    <mergeCell ref="L38:L40"/>
    <mergeCell ref="O44:O45"/>
    <mergeCell ref="G57:J57"/>
    <mergeCell ref="B59:N59"/>
    <mergeCell ref="B60:N60"/>
    <mergeCell ref="B61:N61"/>
    <mergeCell ref="B41:F57"/>
  </mergeCells>
  <phoneticPr fontId="7"/>
  <dataValidations count="3">
    <dataValidation type="list" allowBlank="1" showInputMessage="1" showErrorMessage="1" sqref="J22:J35 H13:H35" xr:uid="{B382F8D7-C7B6-4D62-96CF-3A8E57F411B8}">
      <formula1>$H$9:$H$12</formula1>
    </dataValidation>
    <dataValidation type="list" allowBlank="1" showInputMessage="1" showErrorMessage="1" sqref="M13:M35" xr:uid="{B1939120-4E14-4EFE-806A-DA66A548066E}">
      <formula1>$M$11:$M$12</formula1>
    </dataValidation>
    <dataValidation type="list" allowBlank="1" showInputMessage="1" showErrorMessage="1" sqref="G13:G35" xr:uid="{7A3BE46A-F2D4-42FA-BBD0-DF74C02DF07D}">
      <formula1>$G$9:$G$12</formula1>
    </dataValidation>
  </dataValidations>
  <pageMargins left="0.54166666666666663" right="0.60229166666666667" top="0.75" bottom="0.41854166666666665" header="0.3" footer="0.3"/>
  <pageSetup paperSize="9"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9E51-4AC1-4A11-A767-3848EE27552C}">
  <dimension ref="A1"/>
  <sheetViews>
    <sheetView showGridLines="0" topLeftCell="A34" workbookViewId="0">
      <selection activeCell="M43" sqref="M43"/>
    </sheetView>
  </sheetViews>
  <sheetFormatPr defaultRowHeight="18" x14ac:dyDescent="0.55000000000000004"/>
  <sheetData/>
  <phoneticPr fontId="7"/>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燃料購入数量等設定申込書</vt:lpstr>
      <vt:lpstr>燃料購入数量等設定申込書 (別紙内訳) </vt:lpstr>
      <vt:lpstr>燃料購入数量等設定申込書 (新旧対象表用)</vt:lpstr>
      <vt:lpstr>燃料購入数量等設定申込書 (別紙内訳)  (新旧対照表用）</vt:lpstr>
      <vt:lpstr>貼り付け用図</vt:lpstr>
      <vt:lpstr>'燃料購入数量等設定申込書 (別紙内訳) '!Print_Area</vt:lpstr>
      <vt:lpstr>'燃料購入数量等設定申込書 (別紙内訳)  (新旧対照表用）'!Print_Area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2024-04-23T04:24:50Z</cp:lastPrinted>
  <dcterms:created xsi:type="dcterms:W3CDTF">2023-11-29T04:50:39Z</dcterms:created>
  <dcterms:modified xsi:type="dcterms:W3CDTF">2025-03-19T05:13:56Z</dcterms:modified>
</cp:coreProperties>
</file>